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OneDrive\Desktop\"/>
    </mc:Choice>
  </mc:AlternateContent>
  <xr:revisionPtr revIDLastSave="0" documentId="13_ncr:1_{9121F428-FB6A-47AD-9C51-38BA543F4AB7}" xr6:coauthVersionLast="47" xr6:coauthVersionMax="47" xr10:uidLastSave="{00000000-0000-0000-0000-000000000000}"/>
  <bookViews>
    <workbookView xWindow="-120" yWindow="-120" windowWidth="29040" windowHeight="15720" tabRatio="935" xr2:uid="{00000000-000D-0000-FFFF-FFFF00000000}"/>
  </bookViews>
  <sheets>
    <sheet name="ข้อ O 6" sheetId="51" r:id="rId1"/>
    <sheet name="ย2 ศึกษา" sheetId="5" r:id="rId2"/>
    <sheet name="ย2สาสุข" sheetId="31" r:id="rId3"/>
    <sheet name="ย2เข้มแข็ง" sheetId="33" r:id="rId4"/>
    <sheet name="ย2 ศาสนา" sheetId="6" r:id="rId5"/>
    <sheet name="ย3 กีฬา" sheetId="52" r:id="rId6"/>
    <sheet name="ย4 เกษตร" sheetId="54" r:id="rId7"/>
    <sheet name="ย3 เคหะ" sheetId="42" r:id="rId8"/>
    <sheet name="สรุป ค-อื่น" sheetId="60" r:id="rId9"/>
    <sheet name="หน่วยงานอื่น" sheetId="59" r:id="rId10"/>
    <sheet name="ครุภัณฑ์-สรุป" sheetId="55" r:id="rId11"/>
    <sheet name="ค สนง" sheetId="56" r:id="rId12"/>
    <sheet name="ค สนาม" sheetId="57" r:id="rId13"/>
    <sheet name="ค คอม (2)" sheetId="61" r:id="rId14"/>
  </sheets>
  <definedNames>
    <definedName name="_xlnm.Print_Area" localSheetId="7">'ย3 เคหะ'!$A$1:$R$39</definedName>
    <definedName name="_xlnm.Print_Titles" localSheetId="0">'ข้อ O 6'!$43:$45</definedName>
    <definedName name="_xlnm.Print_Titles" localSheetId="13">'ค คอม (2)'!$7:$8</definedName>
    <definedName name="_xlnm.Print_Titles" localSheetId="11">'ค สนง'!$7:$8</definedName>
    <definedName name="_xlnm.Print_Titles" localSheetId="12">'ค สนาม'!$7:$8</definedName>
    <definedName name="_xlnm.Print_Titles" localSheetId="4">'ย2 ศาสนา'!$10:$11</definedName>
    <definedName name="_xlnm.Print_Titles" localSheetId="1">'ย2 ศึกษา'!$10:$11</definedName>
    <definedName name="_xlnm.Print_Titles" localSheetId="3">ย2เข้มแข็ง!$10:$11</definedName>
    <definedName name="_xlnm.Print_Titles" localSheetId="2">ย2สาสุข!$10:$11</definedName>
    <definedName name="_xlnm.Print_Titles" localSheetId="7">'ย3 เคหะ'!$10:$11</definedName>
    <definedName name="_xlnm.Print_Titles" localSheetId="8">'สรุป ค-อื่น'!$6:$7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9" i="42" l="1"/>
  <c r="D39" i="42"/>
  <c r="A15" i="61"/>
  <c r="D8" i="55" s="1"/>
  <c r="E15" i="61" l="1"/>
  <c r="D15" i="61"/>
  <c r="G8" i="55" s="1"/>
  <c r="D45" i="33"/>
  <c r="D46" i="31"/>
  <c r="D40" i="54"/>
  <c r="D43" i="6"/>
  <c r="D45" i="5"/>
  <c r="A40" i="54"/>
  <c r="A43" i="6"/>
  <c r="A45" i="33"/>
  <c r="A46" i="31"/>
  <c r="A45" i="5"/>
  <c r="E45" i="33"/>
  <c r="F21" i="60" l="1"/>
  <c r="F22" i="60" s="1"/>
  <c r="D21" i="60"/>
  <c r="F16" i="60"/>
  <c r="D16" i="60"/>
  <c r="F15" i="60"/>
  <c r="F18" i="60" s="1"/>
  <c r="D15" i="60"/>
  <c r="D135" i="59" l="1"/>
  <c r="D16" i="57" l="1"/>
  <c r="G7" i="55" s="1"/>
  <c r="A16" i="57"/>
  <c r="D7" i="55" s="1"/>
  <c r="D18" i="56"/>
  <c r="G6" i="55" s="1"/>
  <c r="G9" i="55" s="1"/>
  <c r="A18" i="56"/>
  <c r="D6" i="55" s="1"/>
  <c r="D9" i="55" s="1"/>
  <c r="F25" i="60"/>
  <c r="D25" i="60"/>
  <c r="F10" i="60"/>
  <c r="D10" i="60"/>
  <c r="E16" i="57"/>
  <c r="E18" i="56"/>
  <c r="D22" i="60" l="1"/>
  <c r="D18" i="60"/>
  <c r="B41" i="54"/>
  <c r="E39" i="42"/>
  <c r="D20" i="52"/>
  <c r="E43" i="6"/>
  <c r="E45" i="5"/>
  <c r="D26" i="60" l="1"/>
  <c r="F26" i="60"/>
  <c r="E10" i="60"/>
  <c r="E25" i="60"/>
  <c r="G10" i="60"/>
  <c r="E15" i="60" l="1"/>
  <c r="E21" i="60"/>
  <c r="E22" i="60" s="1"/>
  <c r="G16" i="60"/>
  <c r="G21" i="60"/>
  <c r="G22" i="60" s="1"/>
  <c r="E16" i="60"/>
  <c r="G15" i="60"/>
  <c r="G25" i="60"/>
  <c r="G18" i="60" l="1"/>
  <c r="E18" i="60"/>
  <c r="E26" i="60" s="1"/>
  <c r="G26" i="60"/>
</calcChain>
</file>

<file path=xl/sharedStrings.xml><?xml version="1.0" encoding="utf-8"?>
<sst xmlns="http://schemas.openxmlformats.org/spreadsheetml/2006/main" count="1536" uniqueCount="521">
  <si>
    <t>แบบ ผด. 01</t>
  </si>
  <si>
    <t>เทศบาลตำบลกำพวน  อำเภอสุขสำราญ  จังหวัดระนอง</t>
  </si>
  <si>
    <t>ยุทธศาสตร์/แผนงาน</t>
  </si>
  <si>
    <t>จำนวน</t>
  </si>
  <si>
    <t>คิดเป็นร้อยละของ</t>
  </si>
  <si>
    <t>จำนวนงบประมาณ</t>
  </si>
  <si>
    <t>ร้อยละของ</t>
  </si>
  <si>
    <t>หน่วยดำเนินการ</t>
  </si>
  <si>
    <t>โครงการ</t>
  </si>
  <si>
    <t>โครงการทั้งหมด</t>
  </si>
  <si>
    <t>(บาท)</t>
  </si>
  <si>
    <t>งบประมาณ</t>
  </si>
  <si>
    <t>1)</t>
  </si>
  <si>
    <t>ยุทธศาสตร์ด้านการบริหารราชการให้มีประสิทธิภาพตามหลักธรรมาภิบาล</t>
  </si>
  <si>
    <t>แผนงานบริหารทั่วไป</t>
  </si>
  <si>
    <t>รวม</t>
  </si>
  <si>
    <t>2)</t>
  </si>
  <si>
    <t>ยุทธศาสตร์ด้านการลดความเหลื่อมล้ำทางสังคมและพัฒนาคุณภาพชีวิต</t>
  </si>
  <si>
    <t>แผนงานงบกลาง</t>
  </si>
  <si>
    <t>แผนงานการรักษาความสงบภายใน</t>
  </si>
  <si>
    <t>แผนงานการศึกษา</t>
  </si>
  <si>
    <t>แผนงานสาธารณสุข</t>
  </si>
  <si>
    <t>แผนงานสร้างความเข้มแข็งของชุมชน</t>
  </si>
  <si>
    <t>แผนงานศาสนาและวัฒนธรรม</t>
  </si>
  <si>
    <t>3)</t>
  </si>
  <si>
    <t>ยุทธศาสตร์ด้านการเกษตร เศรษฐกิจ และอุตสาหกรรม</t>
  </si>
  <si>
    <t>แผนงานการศาสนา วัฒนธรรมท้องถิ่น</t>
  </si>
  <si>
    <t>แผนงานอุตสาหกรรมและการโยธา</t>
  </si>
  <si>
    <t>4)</t>
  </si>
  <si>
    <t>ยุทธศาสตร์การพัฒนาด้านทรัพยากรธรรมชาติและสิ่งแวดล้อม</t>
  </si>
  <si>
    <t>แผนงานการเกษตร</t>
  </si>
  <si>
    <t>รวมทั้งสิ้น</t>
  </si>
  <si>
    <t>แบบ ผด. 02</t>
  </si>
  <si>
    <t>บัญชีโครงการ/กิจกรรม/งบประมาณ</t>
  </si>
  <si>
    <t>เทศบาลตำบลกำพวน อำเภอสุขสำราญ จังหวัดระนอง</t>
  </si>
  <si>
    <t>ก. ยุทธศาสตร์จังหวัดที่ 3 : ยกระดับคุณภาพชีวิตของประชาชน</t>
  </si>
  <si>
    <t>ข. ยุทธศาสตร์การพัฒนาขององค์กรปกครองส่วนท้องถิ่นในเขตจังหวัด ยุทธศาสตร์ที่ 4 : การจัดระเบียบชุมชน สังคมและการรักษาความสงบเรียบร้อย</t>
  </si>
  <si>
    <t>ลำดับที่</t>
  </si>
  <si>
    <t>โครงการ/กิจกรรม</t>
  </si>
  <si>
    <t>รายละเอียดของกิจกรรม</t>
  </si>
  <si>
    <t>สถานที่ดำเนินงาน</t>
  </si>
  <si>
    <t>หน่วย</t>
  </si>
  <si>
    <t>พ.ศ. 2566</t>
  </si>
  <si>
    <t>(ผลผลิตของโครงการ)</t>
  </si>
  <si>
    <t>ดำเนินการ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</si>
  <si>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</si>
  <si>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</si>
  <si>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</si>
  <si>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</si>
  <si>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</si>
  <si>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</si>
  <si>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</si>
  <si>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</si>
  <si>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</si>
  <si>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</si>
  <si>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</si>
  <si>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</si>
  <si>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โครงการร่วมงานรัฐพิธี ศาสนพิธี</t>
  </si>
  <si>
    <t>ต.กำพวน</t>
  </si>
  <si>
    <t>สำนักปลัด</t>
  </si>
  <si>
    <t>√</t>
  </si>
  <si>
    <t>พระราชพิธี หรือวันสำคัญของชาติ</t>
  </si>
  <si>
    <t>ตามคำสั่งหรือนโยบายของรัฐบาล</t>
  </si>
  <si>
    <t>โครงการฝึกอบรมทัศนศึกษาดูงานของ</t>
  </si>
  <si>
    <t>คณะผู้บริหาร สมาชิกสภาเทศบาล</t>
  </si>
  <si>
    <t>พนักงานเทศบาล ลูกจ้าง ผู้นำชุมชน</t>
  </si>
  <si>
    <t>และผู้สังเกตการณ์</t>
  </si>
  <si>
    <t>ยุทธศาสตร์การพัฒนาของเทศบาลตำบลกำพวน ที่ 2 ยุทธศาสตร์ด้านการลดความเหลื่อมล้ำทางสังคมและพัฒนาคุณภาพชีวิตประชาชน</t>
  </si>
  <si>
    <t>จ่ายเบี้ยยังชีพผู้สูงอายุ</t>
  </si>
  <si>
    <t>จ่ายเบี้ยยังชีพคนพิการ</t>
  </si>
  <si>
    <t>พัฒนาศักยภาพของบุคลากร</t>
  </si>
  <si>
    <t>จ่ายเบี้ยยังชีพให้ผู้ป่วยเอดส์</t>
  </si>
  <si>
    <t>โครงการหลักประกันสุขภาพ</t>
  </si>
  <si>
    <t>โครงการเตรียมความพร้อมเพื่อจัด</t>
  </si>
  <si>
    <t>การไฟป่าและหมอกควัน</t>
  </si>
  <si>
    <t>จำนวน 1 ครั้ง</t>
  </si>
  <si>
    <t>โครงการรณรงค์ป้องกันอุบัติเหตุบน</t>
  </si>
  <si>
    <t>ท้องถนนสร้างความปลอดภัยในชุมชน</t>
  </si>
  <si>
    <t>ทางถนนในช่วงเทศกาล</t>
  </si>
  <si>
    <t xml:space="preserve"> -เพื่อให้ความสำคัญกับเด็กปลูก</t>
  </si>
  <si>
    <t>กองการศึกษา</t>
  </si>
  <si>
    <t>จิตสำนึกของเด็กให้เห็นความสำคัญ</t>
  </si>
  <si>
    <t>ของตนเอง</t>
  </si>
  <si>
    <t>โครงการเพิ่มประสิทธิภาพศูนย์</t>
  </si>
  <si>
    <r>
      <rPr>
        <b/>
        <sz val="14"/>
        <rFont val="TH SarabunIT๙"/>
        <family val="2"/>
      </rPr>
      <t xml:space="preserve"> </t>
    </r>
    <r>
      <rPr>
        <sz val="14"/>
        <rFont val="TH SarabunIT๙"/>
        <family val="2"/>
      </rPr>
      <t>-เพื่อจัดกิจกรรมด้านการศึกษา</t>
    </r>
  </si>
  <si>
    <t>พัฒนาเด็กเล็กในเขตพื้นที่</t>
  </si>
  <si>
    <t>จัดประชุม อบรมให้ความรู้แก่ผู้ปกครอง</t>
  </si>
  <si>
    <t>โครงการสนับสนุนค่าใช้จ่ายในการ</t>
  </si>
  <si>
    <t xml:space="preserve"> -เพื่อให้นักเรียนมีอาหารกลางวัน</t>
  </si>
  <si>
    <t>บริหารสถานศึกษา (ค่าอาหารกลาง</t>
  </si>
  <si>
    <t>สำหรับเด็กนักเรียนของศูนย์พัฒนา</t>
  </si>
  <si>
    <t>วัน)</t>
  </si>
  <si>
    <t>เด็กเล็ก จำนวน 4 แห่ง</t>
  </si>
  <si>
    <t xml:space="preserve"> -เพื่อสนับสนุนค่าใช้จ่ายในการ</t>
  </si>
  <si>
    <t>บริหารสถานศึกษา (ค่าจัดการเรียน</t>
  </si>
  <si>
    <t>บริหารสถานศึกษา เช่นค่าจัดการ</t>
  </si>
  <si>
    <t>การสอน)</t>
  </si>
  <si>
    <t>เรียนการสอนรายหัวเด็ก</t>
  </si>
  <si>
    <t>บริหารสถานศึกษา (ค่าหนังสือเรียน</t>
  </si>
  <si>
    <t xml:space="preserve"> -เพื่อสนับสนุนค่าใช้จ่ายต่างๆของ</t>
  </si>
  <si>
    <t>อุปกรณ์การเรียน ค่าเครื่องแบบนัก</t>
  </si>
  <si>
    <t>สถานศึกษา เช่น ค่าหนังสือเรียน</t>
  </si>
  <si>
    <t>อุปกรณ์การเรียน ค่าเครื่องแบบเรียน</t>
  </si>
  <si>
    <t>ค่ากิจกรรมพัฒนาผู้เรียน เป็นต้น</t>
  </si>
  <si>
    <t>สนับสนุนอาหารกลางวันให้กับ</t>
  </si>
  <si>
    <t>โรงเรียนประถมศึกษาในเขตพื้นที่</t>
  </si>
  <si>
    <t>โครงการฝึกอบรมให้ความรู้และ</t>
  </si>
  <si>
    <t xml:space="preserve"> - จัดทำโครงการเกี่ยวกับโรคติดต่อ</t>
  </si>
  <si>
    <t>สนับสนุนกิจกรรมป้องกันโรคติดต่อ</t>
  </si>
  <si>
    <t>ร้ายแรง โรคไม่ติดต่อ โรคอุบัติใหม่</t>
  </si>
  <si>
    <t>และโรคอุบัติซ้ำในพื้นที่</t>
  </si>
  <si>
    <t>และโรคอุบัติซ้ำทุกชนิด</t>
  </si>
  <si>
    <t>โครงการรณรงค์ป้องกันและควบคุม</t>
  </si>
  <si>
    <t xml:space="preserve"> - จัดกิจกรรมรณรงค์การป้องกัน</t>
  </si>
  <si>
    <t>โรคไข้เลือดออก ชิคุนกุนยา และโรค</t>
  </si>
  <si>
    <t>และควบคุมโรคฯ อย่างปีละ 1 ครั้ง</t>
  </si>
  <si>
    <t>ติดต่ออื่นๆ ที่มียุงเป็นพาหะ</t>
  </si>
  <si>
    <t>ปีละ 1 ครั้ง</t>
  </si>
  <si>
    <t>โครงการสัตว์ปลอดโรค คนปลอดภัย</t>
  </si>
  <si>
    <t>จากโรคพิษสุนัขบ้าตามปณิธานของ</t>
  </si>
  <si>
    <t>ศาตราจารย์ ดร.สมเด็จพระเจ้าน้องยา</t>
  </si>
  <si>
    <t>เธอ เจ้าฟ้าฯ กรมพระศรีสวางควัฒน</t>
  </si>
  <si>
    <t>วรขัติยราชนารี</t>
  </si>
  <si>
    <t>โครงการสนับสนุนตามแนวทาง</t>
  </si>
  <si>
    <t>โครงการพระราชดำริด้านสาธารณสุข</t>
  </si>
  <si>
    <t xml:space="preserve">ดำริด้านสาธารณสุข ให้แก่หมู่บ้าน </t>
  </si>
  <si>
    <t>ของหมู่บ้าน</t>
  </si>
  <si>
    <t>โครงการบูรณาการการมีส่วนร่วม</t>
  </si>
  <si>
    <t xml:space="preserve"> - จัดทำโครงการการมีส่วนร่วมของ</t>
  </si>
  <si>
    <t>ของประชาชน</t>
  </si>
  <si>
    <t>ประชาชน เช่น กิจกรรมกีฬา นันทนา</t>
  </si>
  <si>
    <t>การ เพื่อสร้างความสามัคคีของชุมชน</t>
  </si>
  <si>
    <t>โครงการป้องกันและแก้ไขปัญหายา</t>
  </si>
  <si>
    <t xml:space="preserve"> - จัดทำโครงการป้องกันและแก้ไข</t>
  </si>
  <si>
    <t>เสพติดและอาชญากรรม</t>
  </si>
  <si>
    <t>ปัญหายาเสพติดและอาชญากรรม</t>
  </si>
  <si>
    <t>ฝึกอบรมชุมชนเข้มแข็งต่อสู้เพื่อ</t>
  </si>
  <si>
    <t>เอาชนะยาเสพติด เพื่อสร้างภูมิคุ้มกัน</t>
  </si>
  <si>
    <t xml:space="preserve">ในเยาวชนกลุ่มเสี่ยง </t>
  </si>
  <si>
    <t>โครงการพัฒนาคุณภาพชีวิตผู้ด้อย</t>
  </si>
  <si>
    <t xml:space="preserve"> -จัดอบรมให้ความรู้เพื่อพัฒนาอาชีพ</t>
  </si>
  <si>
    <t>โอกาส ผู้มีรายได้น้อย คนพิการและ</t>
  </si>
  <si>
    <t>ให้แก่ผู้ด้อยโอกาส ผู้มีรายได้น้อยและ</t>
  </si>
  <si>
    <t xml:space="preserve">ผู้สูงอายุ </t>
  </si>
  <si>
    <t>คนพิการให้มีคุณภาพชีวิตที่ดีขึ้น</t>
  </si>
  <si>
    <t>โครงการพัฒนาศักยภาพผู้สูงอายุ</t>
  </si>
  <si>
    <t>ให้แก่ผู้สูงอายุให้มีคุณภาพชีวิต</t>
  </si>
  <si>
    <t>ที่ดีขึ้น</t>
  </si>
  <si>
    <t>โครงการพัฒนาสตรีและครอบครัว</t>
  </si>
  <si>
    <t xml:space="preserve"> -จัดกิจกรรมเพื่อส่งเสริมและพัฒนา</t>
  </si>
  <si>
    <t>สตรีและครอบครัว ปีละ 1 ครั้ง</t>
  </si>
  <si>
    <t>โครงการสภาเด็กและเยาวชนเทศบาล</t>
  </si>
  <si>
    <t xml:space="preserve"> -จัดทำโครงการสภาเด็กและเยาวชน</t>
  </si>
  <si>
    <t>ตำบลกำพวน</t>
  </si>
  <si>
    <t>เพื่อให้เยาวชนมีกิจกรรมต่างๆ</t>
  </si>
  <si>
    <t>อุดหนุนหน่วยสอบที่ 27 สมาคม</t>
  </si>
  <si>
    <t>คุรุสัมพันธ์แห่งประเทศไทย</t>
  </si>
  <si>
    <t>โครงการจัดส่งเยาวชนและประชาชน</t>
  </si>
  <si>
    <t>ยุทธศาสตร์การพัฒนาของเทศบาลตำบลกำพวน ที่ 3 ยุทธศาสตร์การพัฒนาด้านการเกษตร เศรษฐกิจ อุตสาหกรรม</t>
  </si>
  <si>
    <t>โครงการส่งเสริมการท่องเที่ยว</t>
  </si>
  <si>
    <t xml:space="preserve"> - จัดกิจกรรมส่งเสริมการท่องเที่ยว</t>
  </si>
  <si>
    <t>ตำบลกำพวนเพื่อกระตุ้นเศรษฐกิจ</t>
  </si>
  <si>
    <t>ยุทธศาสตร์การพัฒนาของเทศบาลตำบลกำพวน ที่ 4 ยุทธศาสตร์ด้านทรัพยากรธรรมชาติและสิ่งแวดล้อม</t>
  </si>
  <si>
    <t>โครงการส่งเสริมและสนับสนุนการ</t>
  </si>
  <si>
    <t>ดำเนินงานตามหลักเศรษฐกิจพอเพียง</t>
  </si>
  <si>
    <t>ในเขตพื้นที่</t>
  </si>
  <si>
    <t xml:space="preserve">พอเพียงชุมชนพึ่งตนเอง </t>
  </si>
  <si>
    <t>โครงการส่งเสริมการอนุรักษ์</t>
  </si>
  <si>
    <t xml:space="preserve"> -จัดอบรมให้ความรู้และรณรงค์</t>
  </si>
  <si>
    <t>ทรัพยากรธรรมชาติและสิ่งแวดล้อม</t>
  </si>
  <si>
    <t>สร้างจิตสำนึกและการมีส่วนร่วมใน</t>
  </si>
  <si>
    <t>อย่างมีส่วนร่วม</t>
  </si>
  <si>
    <t>การอนุรักษ์และการจัดการทรัพยากร</t>
  </si>
  <si>
    <t>ธรรมชาติและสิ่งแวดล้อม ปีละ 1 ครั้ง</t>
  </si>
  <si>
    <t>โครงการอนุรักษ์พันธุกรรมพืชอันเนื่อง</t>
  </si>
  <si>
    <t xml:space="preserve"> - ดำเนินงานตามโครงการอนุรักษ์</t>
  </si>
  <si>
    <t>มาจากพระราชดำริ สมเด็จพระเทพ</t>
  </si>
  <si>
    <t>พันธุกรรมพืช ตามพระราชดำริ</t>
  </si>
  <si>
    <t>รัตนราชสุดาฯ สยามบรมราชกุมารี</t>
  </si>
  <si>
    <t>(อพ.สธ)</t>
  </si>
  <si>
    <t>พ.ศ. 2567</t>
  </si>
  <si>
    <t>โครงการฝึกอบรมทบทวนอาสาสมัคร</t>
  </si>
  <si>
    <t>ป้องกันภัยฝ่ายพลเรือน (อปพร.)</t>
  </si>
  <si>
    <t>โครงการรณรงค์และป้องกันอุบัติภัย</t>
  </si>
  <si>
    <t>โครงการจัดงานวันเด็กแห่งชาติ</t>
  </si>
  <si>
    <t>เรียน และค่าพัฒนากิจกรรมผู้เรียน)</t>
  </si>
  <si>
    <t xml:space="preserve">อาหารเสริม (นม) ให้แก่นักเรียน </t>
  </si>
  <si>
    <t>ศูนย์พัฒนาเด็กเล็กและ</t>
  </si>
  <si>
    <t xml:space="preserve"> -เพื่อให้นักเรียนมีสุขภาพที่แข็งแรง</t>
  </si>
  <si>
    <t>มีพัฒนาการด้านร่างกายที่ดี</t>
  </si>
  <si>
    <t>จำนวน 7 หมู่บ้าน</t>
  </si>
  <si>
    <t>อุดหนุนโครงการตามแนวพระราช</t>
  </si>
  <si>
    <t>โครงการแข่งขันกีฬาต้านยาเสพติด</t>
  </si>
  <si>
    <t xml:space="preserve"> -เพื่อส่งเสริมประชาชนออกกำลังกาย</t>
  </si>
  <si>
    <t>มีร่างกายที่แข็งแรง</t>
  </si>
  <si>
    <t>เข้าร่วมเข่งขันกีฬาระดับต่าง ๆ</t>
  </si>
  <si>
    <t>มีทักษะกีฬาที่เพิ่มขึ้น</t>
  </si>
  <si>
    <t>โครงการประเพณีลอยกระทง</t>
  </si>
  <si>
    <t>โครงการประเพณีสงกรานต์</t>
  </si>
  <si>
    <t xml:space="preserve"> -เพื่อส่งเสริมวัฒนธรรมและประเพณี</t>
  </si>
  <si>
    <t>ลอยกระทง จัดกิจกรรม 1 ครั้ง</t>
  </si>
  <si>
    <t>สงกรานต์ จัดกิจกรรม 1 ครั้ง</t>
  </si>
  <si>
    <t>2.6  แผนงานการศาสนา วัฒนธรรมและนันทนาการ</t>
  </si>
  <si>
    <t>3.1  แผนงานการศาสนา วัฒนธรรมท้องถิ่น</t>
  </si>
  <si>
    <t>4.1 แผนงานการเกษตร</t>
  </si>
  <si>
    <t xml:space="preserve"> - ดำเนินโครงการอบรมและ</t>
  </si>
  <si>
    <t>ดำเนินกิจกรรมด้านเศรษฐกิจ</t>
  </si>
  <si>
    <t>บัญชีครุภัณฑ์</t>
  </si>
  <si>
    <t>ครุภัณฑ์สำนักงาน</t>
  </si>
  <si>
    <t>รายการ</t>
  </si>
  <si>
    <t>เป็นเงิน</t>
  </si>
  <si>
    <t>บาท</t>
  </si>
  <si>
    <t>แบบ ผด. 02/1</t>
  </si>
  <si>
    <t>เครื่องปรับอากาศ</t>
  </si>
  <si>
    <t>บัญชีสรุปโครงการและงบประมาณ (หน่วยงานอื่น)</t>
  </si>
  <si>
    <t>3.2  แผนงานอุตสาหกรรมและการโยธา</t>
  </si>
  <si>
    <t>อำเภอ</t>
  </si>
  <si>
    <t>สุขสำราญ</t>
  </si>
  <si>
    <t>2.3 แผนงานการศึกษา</t>
  </si>
  <si>
    <t>2.4 แผนงานสาธารณสุข</t>
  </si>
  <si>
    <t>2.5 แผนงานสร้างความเข้มแข็งของชุมชน</t>
  </si>
  <si>
    <t xml:space="preserve"> -จัดทำโครงการส่งเสริมรณรงค์</t>
  </si>
  <si>
    <t>ป้องกันโรคพิษสุนัขบ้า ปีละ 1 ครั้ง</t>
  </si>
  <si>
    <t xml:space="preserve"> -เพื่อส่งเสริมการศึกษาศาสนาอิสลาม</t>
  </si>
  <si>
    <t>พ.ศ. 2568</t>
  </si>
  <si>
    <t>อบจ.ระนอง</t>
  </si>
  <si>
    <t>ก่อสร้างระบบจำหน่ายไฟฟ้าแรงสูง ติดตั้งหม้อ</t>
  </si>
  <si>
    <t>ปรับปรุงเปลี่ยนเสา เปลี่ยนสายแรงสูง</t>
  </si>
  <si>
    <t xml:space="preserve"> แปลง ขนาด 30 KVA</t>
  </si>
  <si>
    <t>หมู่ที่ 3,4</t>
  </si>
  <si>
    <t>หมู่ที่ 3,6</t>
  </si>
  <si>
    <t xml:space="preserve"> แปลง ขนาด 50 KVA</t>
  </si>
  <si>
    <t>สภ.</t>
  </si>
  <si>
    <t>ตั้งจุดตรวจ,อำนวยความสะดวกการจราจร,</t>
  </si>
  <si>
    <t>แผงเหล็กกั้น 10 แผง,กรวยยาง 20 อัน</t>
  </si>
  <si>
    <t>โครงการพัฒนาระบบบริการ</t>
  </si>
  <si>
    <t xml:space="preserve">อนามัยแม่และเด็ก มหัศจรรย์  </t>
  </si>
  <si>
    <t>1000 วัน plus สุขสำราญ</t>
  </si>
  <si>
    <t>1.ประชุมชี้แจงกิจกรรมโครงการตำบล</t>
  </si>
  <si>
    <t xml:space="preserve">มหัศจรรย์ 1,000 Plus </t>
  </si>
  <si>
    <t>2.ประชุมเชิงปฏิบัติการส่งเสริมศักยภาพใน</t>
  </si>
  <si>
    <t>การดูแลตนเองของหญิงตั้งครรภ์</t>
  </si>
  <si>
    <t>3.ประชุมให้ความรู้การกระตุ้นพัฒนาการด้วย</t>
  </si>
  <si>
    <t>เครื่องมือ DSPM และกิจกรรม กิน กอด เล่น</t>
  </si>
  <si>
    <t xml:space="preserve"> เล่า</t>
  </si>
  <si>
    <t>4.สนับสนุนนมกล่องแก่หญิงตั้งครรภ์</t>
  </si>
  <si>
    <t xml:space="preserve">ไตรมาศที่ 3 ที่ผ่านโครงการทุกราย   </t>
  </si>
  <si>
    <t>โรงพยาบาล</t>
  </si>
  <si>
    <t>โครงการป้องกันการตั้งครรภ์ไม่</t>
  </si>
  <si>
    <t>พร้อมและป้องกันโรคติดต่อทาง</t>
  </si>
  <si>
    <t>เพศสัมพันธ์ในวัยรุ่น</t>
  </si>
  <si>
    <t>1.อบรมให้ความรู้การป้องกันตนเองจาก</t>
  </si>
  <si>
    <t xml:space="preserve">พฤติกรรมเสี่ยงทางเพศ </t>
  </si>
  <si>
    <t>2.ตรวจคัดกรองโรคติดต่อทางเพศสัมพันธ์</t>
  </si>
  <si>
    <t xml:space="preserve"> (STI clinic) คลินิกวัยรุ่น</t>
  </si>
  <si>
    <t>โรงเรียนมัธยม</t>
  </si>
  <si>
    <t>โครงการยิ้มสดใส สุขสำราญ</t>
  </si>
  <si>
    <t xml:space="preserve"> ฟันสวยประจำปีงบประมาณ </t>
  </si>
  <si>
    <t>ส่งเสริมทันตสุขภาพกลุ่มเด็ก 3 - 5 ปีในศูนย์</t>
  </si>
  <si>
    <t>พัฒนาเด็กเล็ก/อนุบาล</t>
  </si>
  <si>
    <t xml:space="preserve">ศพด. </t>
  </si>
  <si>
    <t>โครงการควบคุมและป้องกันไข้</t>
  </si>
  <si>
    <t>เลือดออก และชิคุนกุนยา</t>
  </si>
  <si>
    <t xml:space="preserve"> อำเภอสุขสำราญ จังหวัดระนอง</t>
  </si>
  <si>
    <t xml:space="preserve"> ประจำปีงบประมาณ พ.ศ.2568</t>
  </si>
  <si>
    <t>ควบคุมกำจัดยุงตัวแก่ สอบสวนและเฝ้าระวัง</t>
  </si>
  <si>
    <t>ป้องกันการระบาดของโรคไข้เลือดออกและ</t>
  </si>
  <si>
    <t>ชิคุนกุนยา</t>
  </si>
  <si>
    <t>โครงการสร้างเสริมสุขภาพป้องกัน</t>
  </si>
  <si>
    <t xml:space="preserve"> โรคไม่ติดต่อเรื้อรัง เบาหวาน</t>
  </si>
  <si>
    <t>ความดันโลหิตสูง โรคหลอดเลือด</t>
  </si>
  <si>
    <t>2568 ต.กำพวน</t>
  </si>
  <si>
    <t>สมองและหัวใจขาดเลือด ปี พ.ศ.</t>
  </si>
  <si>
    <t>1.ตรวจคัดกรองประเมินความเสี่ยงสภาวะ</t>
  </si>
  <si>
    <t>สุขภาพ โรคเบาหวานและความดันโลหิตสูงใน</t>
  </si>
  <si>
    <t>ประชาชน อายุ 35 ปี ขึ้นไป และกลุ่มอายุไม่</t>
  </si>
  <si>
    <t>ถึง 35ปี แต่มีความเสี่ยงสุขภาพ</t>
  </si>
  <si>
    <t xml:space="preserve">2.อบรมเชิงปฏิบัติการ เสริมความตระหนักรู้ </t>
  </si>
  <si>
    <t>ป้องกัน โรคเบาหวาน ความดันโลหิตสูงการ</t>
  </si>
  <si>
    <t>ปรับเปลี่ยนพฤติกรรมและติดตามต่อเนื่อง ใน</t>
  </si>
  <si>
    <t>กลุ่มสงสัยป่วยจากการคัดกรอง</t>
  </si>
  <si>
    <t>3.จัดทำสื่อประชาสัมพันธ์ เพื่อเสริมสร้างความ</t>
  </si>
  <si>
    <t xml:space="preserve">ตระหนักรู้ในชุมชน โรคหลอดเลือดสมอง </t>
  </si>
  <si>
    <t>แหลงแบบเรา</t>
  </si>
  <si>
    <t>อ.สุขสำราญ</t>
  </si>
  <si>
    <t xml:space="preserve">โครงการคัดกรองอนามัยสตรี </t>
  </si>
  <si>
    <t xml:space="preserve">1.ประชุมเชิงปฏิบัติการเคลื่อนที่ </t>
  </si>
  <si>
    <t>รู้เท่าทันโรคมะเร็งปากมดลูก</t>
  </si>
  <si>
    <t>ลดเสี่ยงชีวิต พิชิตมะเร็งปาก</t>
  </si>
  <si>
    <t>มดลูก</t>
  </si>
  <si>
    <t>อบรมเชิงปฏิบัติการเสริมความรู้</t>
  </si>
  <si>
    <t>ความเข้าใจเพื่อการลดการตีตรา</t>
  </si>
  <si>
    <t>และเลือกปฏิบัติที่เกี่ยวข้องกับ</t>
  </si>
  <si>
    <t>เอชไอวี/เอดส์ เพศสภาวะ</t>
  </si>
  <si>
    <t xml:space="preserve"> (งานเอดส์)</t>
  </si>
  <si>
    <t>1.อบรมเชิงปฏิบัติการ เสริมความรู้ความเข้าใจ</t>
  </si>
  <si>
    <t>เพื่อการลดการตีตราและเลือกปฏิบัติที่เกี่ยว</t>
  </si>
  <si>
    <t xml:space="preserve"> ข้องกับเอชไอวี/เอดส์ เพศสภาวะ (งานเอดส์)</t>
  </si>
  <si>
    <t>2.ประชุมคณะทำงานพัฒนาคุณภาพบริการเพื่อ</t>
  </si>
  <si>
    <t>ลดการตีตราและเลือกปฏิบัติที่เกี่ยวข้องกับเอช</t>
  </si>
  <si>
    <t>ไอวี/เอดส์ เพศสภาวะ และความเป็นกลุ่มประ</t>
  </si>
  <si>
    <t>ชากรเปราะบาง ในสถานบริการ</t>
  </si>
  <si>
    <t>3.ประชุมคณะทำงานระดับชุมชน/ภาคีเครือ</t>
  </si>
  <si>
    <t>ข่ายเพื่อลดการตีตราและเลือกปฏิบัติที่เกี่ยว</t>
  </si>
  <si>
    <t>ข้องกับเอชไอวี/เอดส์ เพศสภาวะและความ</t>
  </si>
  <si>
    <t>เป็นกลุ่มประชากรเปราะบาง</t>
  </si>
  <si>
    <t>อุปกรณ์ตั้งจุดตรวจป้องกันปราบ</t>
  </si>
  <si>
    <t xml:space="preserve">ปรามอาชญากรรม และกวดขัน </t>
  </si>
  <si>
    <t>วินัยด้านจราจร</t>
  </si>
  <si>
    <t xml:space="preserve">โครงการปรับปรุงแรงดันไฟฟ้าตก </t>
  </si>
  <si>
    <t>ซอยท่าคึกฤทธิ์</t>
  </si>
  <si>
    <t>โครงการปรับปรุงระบบจำหน่าย</t>
  </si>
  <si>
    <t xml:space="preserve">ไฟฟ้าแรงสูง ตั้งแต่เขากล้วย - </t>
  </si>
  <si>
    <t>หัวสะพานกำพวน</t>
  </si>
  <si>
    <t xml:space="preserve"> ไฟฟ้าแรงสูงบ้านโตนกลอย</t>
  </si>
  <si>
    <t>กองช่าง</t>
  </si>
  <si>
    <t>(ตามแบบที่ ทต.กำพวน กำหนด)</t>
  </si>
  <si>
    <t>ซ่อมบำรุงถนนสายที่ว่าการอำเภอ</t>
  </si>
  <si>
    <t xml:space="preserve">เสริมผิวลาดยางแอสฟัลติกคอนกรีต </t>
  </si>
  <si>
    <t>ม. 3 - 5</t>
  </si>
  <si>
    <t xml:space="preserve">สุขสำราญ – เพชรเกษม ม. 3 - 5 </t>
  </si>
  <si>
    <t xml:space="preserve">ขนาดกว้าง 6 ม. ไหล่ทางกว้างข้างละ </t>
  </si>
  <si>
    <t>1 ม. ระยะทาง 870 ม.</t>
  </si>
  <si>
    <t>ซอยคลองปลิง</t>
  </si>
  <si>
    <t>หมู่ที่ 4</t>
  </si>
  <si>
    <t>(ตามเทศบัญญัติ ฯ ปี 69 หน้า  25)</t>
  </si>
  <si>
    <t>(ตามเทศบัญญัติ ฯ ปี 69 หน้า  95)</t>
  </si>
  <si>
    <t>(ตามเทศบัญญัติ ฯ ปี 69 หน้า 116)</t>
  </si>
  <si>
    <t>(ตามเทศบัญญัติ ฯ ปี 69 หน้า  115)</t>
  </si>
  <si>
    <t>โครงการติดตั้งไฟฟ้าแสงสว่างถนน</t>
  </si>
  <si>
    <t xml:space="preserve">เพชรเกษม-บ้านท่ากลาง ช่วงที่ 2 </t>
  </si>
  <si>
    <t>ติดตั้งโคมไฟฟ้าแบบกิ่งเดี่ยว จำนวน 7 จุด</t>
  </si>
  <si>
    <t>ระยะทางห่าง 30 ม. เสาไฟฟ้าสูง 6.00 ม.</t>
  </si>
  <si>
    <t>พร้อมกิ่งเดี่ยวและอุปกรณ์ครบชุด โคมไฟฟ้า</t>
  </si>
  <si>
    <t xml:space="preserve">250 W </t>
  </si>
  <si>
    <t>ม. 4</t>
  </si>
  <si>
    <t>พ.ศ. 2569</t>
  </si>
  <si>
    <t>แผนดำเนินงานประจำปีงบประมาณ พ.ศ. 2569</t>
  </si>
  <si>
    <t>แผนดำเนินงานประจำปีงบประมาณ พ.ศ.  2569</t>
  </si>
  <si>
    <t>(ตามเทศบัญญัติ ฯ ปี 69 หน้า  22)</t>
  </si>
  <si>
    <t>(ตามเทศบัญญัติ ฯ ปี 69 หน้า  24)</t>
  </si>
  <si>
    <t>แผนดำเนินงาน ประจำปีงบประมาณ พ.ศ. 2569</t>
  </si>
  <si>
    <t>แผนดำเนินงานประจำปีงบประมาณ พ.ศ.  2569 (หน่วยงานอื่น)</t>
  </si>
  <si>
    <t>(ตามเทศบัญญัติ ฯ ปี 69 หน้า 118)</t>
  </si>
  <si>
    <t>(ตามเทศบัญญัติ ฯ ปี 69 หน้า  43)</t>
  </si>
  <si>
    <t>(ตามเทศบัญญัติ ฯ ปี 69 หน้า  44)</t>
  </si>
  <si>
    <t>(ตามเทศบัญญัติ ฯ ปี 69 หน้า  45)</t>
  </si>
  <si>
    <t>(ตามเทศบัญญัติ ฯ ปี 69 หน้า 46)</t>
  </si>
  <si>
    <t>(ตามเทศบัญญัติ ฯ ปี 69 หน้า  58)</t>
  </si>
  <si>
    <t>(ตามเทศบัญญัติ ฯ ปี 69 หน้า 57)</t>
  </si>
  <si>
    <t>(ตามเทศบัญญัติ ฯ ปี 69 หน้า  59)</t>
  </si>
  <si>
    <t>(ตามเทศบัญญัติ ฯ ปี 69 หน้า  60)</t>
  </si>
  <si>
    <t>(ตามเทศบัญญัติ ฯ ปี 69 หน้า  61)</t>
  </si>
  <si>
    <t>(ตามเทศบัญญัติ ฯ ปี 69 หน้า 68)</t>
  </si>
  <si>
    <t>(ตามเทศบัญญัติ ฯ ปี 69 หน้า  62)</t>
  </si>
  <si>
    <t>(ตามเทศบัญญัติ ฯ ปี 69 หน้า 74)</t>
  </si>
  <si>
    <t>(ตามเทศบัญญัติ ฯ ปี 69 หน้า  78)</t>
  </si>
  <si>
    <t>(ตามเทศบัญญัติ ฯ ปี 69 หน้า  75)</t>
  </si>
  <si>
    <t>(ตามเทศบัญญัติ ฯ ปี 69 หน้า 73)</t>
  </si>
  <si>
    <t>โครงการคุ้มครองผู้บริโภคในชุมชน</t>
  </si>
  <si>
    <t>(ตามเทศบัญญัติ ฯ ปี 69 หน้า 71)</t>
  </si>
  <si>
    <t xml:space="preserve"> -จัดการอบรมหรือจัดกิจกรรมให้ความรู้</t>
  </si>
  <si>
    <t>โครงการฝึกอบรมกู้ชีพกู้ภัยแก่เยาวชน</t>
  </si>
  <si>
    <t>และแกนนำชุมชน</t>
  </si>
  <si>
    <t>(ตามเทศบัญญัติ ฯ ปี 69 หน้า 72)</t>
  </si>
  <si>
    <t xml:space="preserve">  -จัดการอบรมให้ความรู้แก่ประชาชนใน</t>
  </si>
  <si>
    <t>พื้นที่ตำบลกำพวน จำนวน 1 ครั้ง</t>
  </si>
  <si>
    <t>แก่ประชาชนในพื้นที่ตำบลกำพวน</t>
  </si>
  <si>
    <t>(ตามเทศบัญญัติ ฯ ปี 69 หน้า 82)</t>
  </si>
  <si>
    <t>(ตามเทศบัญญัติ ฯ ปี 69 หน้า 83)</t>
  </si>
  <si>
    <t>(ตามเทศบัญญัติ ฯ ปี 69 หน้า 84)</t>
  </si>
  <si>
    <t>(ตามเทศบัญญัติ ฯ ปี 69 หน้า 85)</t>
  </si>
  <si>
    <t>(ตามเทศบัญญัติ ฯ ปี 69 หน้า 86)</t>
  </si>
  <si>
    <t>(ตามเทศบัญญัติ ฯ ปี 69 หน้า 87)</t>
  </si>
  <si>
    <t>โครงการเสริมสร้างจิตอาสาพัฒนาชุมชน</t>
  </si>
  <si>
    <t xml:space="preserve"> -จัดอบรมหรือจัดกิจกรรมให้ความรู้แก่</t>
  </si>
  <si>
    <t xml:space="preserve">ประชาชนในพื้นที่ตำบลกำพวน </t>
  </si>
  <si>
    <t>(ตามเทศบัญญัติ ฯ ปี 69 หน้า 89)</t>
  </si>
  <si>
    <t>โครงการจัดซื้อวัสดุอุปกรณ์กีฬาหมู่บ้าน</t>
  </si>
  <si>
    <t>ซื้อวัสดุอุปกรณ์ให้แก่เด็กเยาวชนและ</t>
  </si>
  <si>
    <t>ประชาชนในพท้นที่ตำบลกำพวน 1 ครั้ง</t>
  </si>
  <si>
    <t>(ตามเทศบัญญัติ ฯ ปี 69 หน้า 90)</t>
  </si>
  <si>
    <t>(ตามเทศบัญญัติ ฯ ปี 69 หน้า 91)</t>
  </si>
  <si>
    <t>(ตามเทศบัญญัติ ฯ ปี 69 หน้า 92)</t>
  </si>
  <si>
    <t>โครงการแห่เทียนพรรษา</t>
  </si>
  <si>
    <t>(ตามเทศบัญญัติ ฯ ปี 69 หน้า 93)</t>
  </si>
  <si>
    <t xml:space="preserve"> -สืบสารประเพณีแห่เทียนพรรษา</t>
  </si>
  <si>
    <t xml:space="preserve">โครงการอบรมส่งเสริมคุณธรรม </t>
  </si>
  <si>
    <t>จริยธรรมในเดือนรอมาฎอน</t>
  </si>
  <si>
    <t>(ตามเทศบัญญัติ ฯ ปี 69 หน้า 94)</t>
  </si>
  <si>
    <t>เด็กเยาวชนและประชาชนในพื้นที่ตำบล</t>
  </si>
  <si>
    <t>กำพวน</t>
  </si>
  <si>
    <t>(ตามเทศบัญญัติ ฯ ปี 69 หน้า 95)</t>
  </si>
  <si>
    <t xml:space="preserve"> -เพื่อส่งเสริมการท่องเที่ยวตำบลกำพวน</t>
  </si>
  <si>
    <t>(ตามเทศบัญญัติ ฯ ปี 69 หน้า 96)</t>
  </si>
  <si>
    <t>โครงการส่งเสริมการท่องเที่ยวตำบล</t>
  </si>
  <si>
    <t>โครงการก่อสร้างถนนคอนกรีต</t>
  </si>
  <si>
    <t xml:space="preserve">เสริมเหล็กซอยนาใน 1 ช่วงที่ 2 </t>
  </si>
  <si>
    <t>ม.2</t>
  </si>
  <si>
    <t>หรทอมีพื้นที่ไม่น้อยกว่า 1,000 ตร.ม.</t>
  </si>
  <si>
    <t xml:space="preserve">ไหล่ทางข้างละ 0.50 ม. </t>
  </si>
  <si>
    <t>(ตามแบบที่ ทต. กำพวน กำหนด)</t>
  </si>
  <si>
    <t>(ตามเทศบัญญัติ ฯ ปี 69 หน้า 110)</t>
  </si>
  <si>
    <t>(ตามเทศบัญญัติ ฯ ปี 69 หน้า 113)</t>
  </si>
  <si>
    <t>(ตามเทศบัญญัติ ฯ ปี 69 หน้า 114)</t>
  </si>
  <si>
    <t>ใส่ใจสิ่งแวดล้อม</t>
  </si>
  <si>
    <t xml:space="preserve"> -จัดกิจกรรม จำนวน 1 ครั้ง</t>
  </si>
  <si>
    <t>โครงการส่งเสริมอาชีพด้านการเกษตรตาม</t>
  </si>
  <si>
    <t>อัตลักษณ์และภูมิปัญญาท้องถิ่น</t>
  </si>
  <si>
    <t>(ตามเทศบัญญัติ ฯ ปี 69 หน้า 111)</t>
  </si>
  <si>
    <t>จัดอบรมโครงการส่งเสริมอาชีพด้านการ</t>
  </si>
  <si>
    <t>เกษตรอัตลักษณ์และภูมิปัญญาท้องถิ่น</t>
  </si>
  <si>
    <t>โครงการรณรงค์จัดทำถังขยะเปียกใน</t>
  </si>
  <si>
    <t>ครัวเรือนลดโลกร้อน</t>
  </si>
  <si>
    <t>(ตามเทศบัญญัติ ฯ ปี 69 หน้า 112)</t>
  </si>
  <si>
    <t xml:space="preserve">โครงการอาสาสมัครม้องถิ่นรักษ์โลก (อถล.) </t>
  </si>
  <si>
    <t>โครงการฝึกอบรมผู้ปฏิบัติการเลือกตั้ง</t>
  </si>
  <si>
    <t>18,000 บีทียู จำนวน 12 เครื่อง</t>
  </si>
  <si>
    <t>(ตามเทศบัญญัติ ฯ ปี 69 หน้า 65)</t>
  </si>
  <si>
    <t>จัดซื้อเครื่องปรับอากาศแบบติดผนัง ขนาด</t>
  </si>
  <si>
    <t xml:space="preserve">เครื่องปรับอากาศ </t>
  </si>
  <si>
    <t>24,000 บีทียู จำนวน 4 เครื่อง</t>
  </si>
  <si>
    <t>ครุภัณฑ์สนาม</t>
  </si>
  <si>
    <t xml:space="preserve"> -ชุดซัมเมอร์สไลด์แอนสวิง จำนวน 2 ชุด </t>
  </si>
  <si>
    <t xml:space="preserve">(เป็นครุภัณฑ์ที่ไม่มีกำหนดไว้ในบัญชีราคามาตรฐานครุภัณฑ์ </t>
  </si>
  <si>
    <t>หรือครุภัณฑ์ที่ตั้งงบประมาณราคาในจังหวัดหรือท้องถิ่น)</t>
  </si>
  <si>
    <t>แผนดำเนินงาน ประจำปีงบประมาณ พ.ศ.  2569</t>
  </si>
  <si>
    <t>โครงการติดตั้งชุดเสาไฟถนนโคมไฟแอล</t>
  </si>
  <si>
    <t>อีดีพลังงานแสงอาทิตย์แบบประกอบใน</t>
  </si>
  <si>
    <t xml:space="preserve">ชุดเดียวกัน(Integrated Solar cell </t>
  </si>
  <si>
    <t xml:space="preserve"> LED Streetlight with pole) </t>
  </si>
  <si>
    <t xml:space="preserve">อาทิตย์แบบประกอบในชุดเดียว จำนวน </t>
  </si>
  <si>
    <t xml:space="preserve"> ติดตั้งไฟส่องสว่างโคมไฟถนนพลังงานแสง</t>
  </si>
  <si>
    <t xml:space="preserve">รถบรรทุกขยะ </t>
  </si>
  <si>
    <t>รถบรรทุกขยะ ขนาด 1 ตัน ปริมาตรกระบอกสูบ</t>
  </si>
  <si>
    <t>ไม่ต่ำกว่า 2,400 ซีซี หรือกำลังเครื่องยนต์สูงสุด</t>
  </si>
  <si>
    <t>ไม่ต่ำกว่า 110 กิโลวัตต์ แบบเปิดข้างเทท้าย</t>
  </si>
  <si>
    <t xml:space="preserve"> ตำบลกำพวน อำเภอสุขสำราญ จังหวัดระนอง 1 คัน</t>
  </si>
  <si>
    <t>ครุภัณฑ์ยานพาหนะและขนส่ง</t>
  </si>
  <si>
    <t>ศพด. จำนวน 4 แห่ง</t>
  </si>
  <si>
    <t>(ตามเทศบัญญัติ ฯ ปี 69 หน้า 67)</t>
  </si>
  <si>
    <t xml:space="preserve">ชุดเครื่องเล่นสนามเด็กเล่น </t>
  </si>
  <si>
    <t xml:space="preserve">จัดซื้อชุดเครื่องเล่นสนามเด็กเล่น </t>
  </si>
  <si>
    <t>(เงินอุดหนุนเฉพาะกิจสำนักงบประมาณปี พ.ศ. 2569)</t>
  </si>
  <si>
    <t>155 ต้น รหัส07020037</t>
  </si>
  <si>
    <t xml:space="preserve">ถนนที่ว่าการอำเภอ-โตนกลอย </t>
  </si>
  <si>
    <t xml:space="preserve">หมู่ที่ 5 ตำบลกำพวน อำเภอสุขสำราญ </t>
  </si>
  <si>
    <t>จังหวัดระนอง</t>
  </si>
  <si>
    <t>หมู่ที่ 5</t>
  </si>
  <si>
    <t xml:space="preserve">ถนน ค.ส.ล. กว้าง 4 ม. ยาว 250 ม. </t>
  </si>
  <si>
    <t>ระยะเวลาตามแผนการดำเนินการ</t>
  </si>
  <si>
    <t>ผลการเบิกจ่าย</t>
  </si>
  <si>
    <t>ผลการดำเนินการ</t>
  </si>
  <si>
    <t>แล้วเสร็จ</t>
  </si>
  <si>
    <t>อยู่ระหว่าง</t>
  </si>
  <si>
    <t>ยังไม่ได้</t>
  </si>
  <si>
    <t>ต.ค.68 - ก.ย. 69</t>
  </si>
  <si>
    <t>พ.ย. 68 - ส.ค. 69</t>
  </si>
  <si>
    <t>แผนและความก้าวหน้าในการดำเนินงานและการใช้งบประมาณ</t>
  </si>
  <si>
    <t>ตามแผนการดำเนินงาน ไตรมาสที่ 1 - 2 ประจำปีงบประมาณ พ.ศ. 2569</t>
  </si>
  <si>
    <t>มี.ค. - พ.ค. 2569</t>
  </si>
  <si>
    <t>ก.พ. - พ.ค. 2569</t>
  </si>
  <si>
    <t>ธ.ค. 68 - เม.ย. 69</t>
  </si>
  <si>
    <t>ม.ค. ๖๙</t>
  </si>
  <si>
    <t>พ.ย. 68 - ก.ย. 69</t>
  </si>
  <si>
    <t>ต.ค. 68 - ก.ย. 69</t>
  </si>
  <si>
    <t>มี.ค.๖๙</t>
  </si>
  <si>
    <t>ก.พ. - ก.ค. 69</t>
  </si>
  <si>
    <t>พ.ค. - ก.ค. 69</t>
  </si>
  <si>
    <t>พ.ย. - ธ.ค. 6๘</t>
  </si>
  <si>
    <t>ต.ค. 6๘ - ก.ย. 69</t>
  </si>
  <si>
    <t>มิ.ย. - ก.ค. 69</t>
  </si>
  <si>
    <t>พ.ย. 6๘ - ก.ค. 69</t>
  </si>
  <si>
    <t>ธ.ค. 6๘ - ก.ค. 69</t>
  </si>
  <si>
    <t>พ.ย. 6๘ - เม.ย. 69</t>
  </si>
  <si>
    <t>พ.ย. 6๘</t>
  </si>
  <si>
    <t>ม.ค. - ส.ค. 69</t>
  </si>
  <si>
    <t>เม.ย. 6๙</t>
  </si>
  <si>
    <t>ก.ค. - ส.ค. 69</t>
  </si>
  <si>
    <t>มี.ค. 6๙</t>
  </si>
  <si>
    <t>มี.ค. - ส.ค. 69</t>
  </si>
  <si>
    <t>ธ.ค. 6๘ - ม.ค. 69</t>
  </si>
  <si>
    <t>พ.ค. - มิ.ย. 69</t>
  </si>
  <si>
    <t>ม.ค. - มิ.ย. 69</t>
  </si>
  <si>
    <t>ก.พ. - มิ.ย. 69</t>
  </si>
  <si>
    <t>พ.ค. - ส.ค. 69</t>
  </si>
  <si>
    <t>ธ.ค. 6๘ - พ.ค. 69</t>
  </si>
  <si>
    <t>P</t>
  </si>
  <si>
    <t>รถประจำตำแหน่งนายกเทศมนตรี</t>
  </si>
  <si>
    <t>(ตามเทศบัญญัติ ฯ ปี 69 หน้า 31)</t>
  </si>
  <si>
    <t>(ตามเทศบัญญัติ ฯ ปี 69 หน้า 40)</t>
  </si>
  <si>
    <t xml:space="preserve">เครื่องสำรองไฟฟ้า ขนาด 800 VA </t>
  </si>
  <si>
    <t>จำนวน 1 คัน</t>
  </si>
  <si>
    <t>จำนวน 3 เครื่อง</t>
  </si>
  <si>
    <t>จำนวน 2 เครื่อง</t>
  </si>
  <si>
    <t>(ตามเทศบัญญัติ ฯ ปี 69 หน้า 56)</t>
  </si>
  <si>
    <t>เครื่องปรับอากาศแบบแยกส่วน (ราคารวม</t>
  </si>
  <si>
    <t>เครื่องคอมพิวเตอร์สำหรับประมวลผล</t>
  </si>
  <si>
    <t>(ตามเทศบัญญัติ ฯ ปี 69 หน้า 66)</t>
  </si>
  <si>
    <t>จำนวน 12 เครื่อง</t>
  </si>
  <si>
    <t xml:space="preserve">เครื่องปรับอากาศแบบแยกส่วน </t>
  </si>
  <si>
    <t xml:space="preserve">(ราคารวมติดตั้ง) ขนาด 18,000 บีทียู </t>
  </si>
  <si>
    <t xml:space="preserve">(ราคารวมติดตั้ง) ขนาด 24,000 บีทียู </t>
  </si>
  <si>
    <t>จำนวน 4 เครื่อง</t>
  </si>
  <si>
    <t>19 นิ้ว) จำนวน 2 เครื่อง</t>
  </si>
  <si>
    <t>แบบที่ 1 (จอแสดงผลภาพขนาดไม่น้อยกว่า</t>
  </si>
  <si>
    <t>เครื่องพิมพ์ Multifunction แบบฉีดหมึก</t>
  </si>
  <si>
    <t>พร้อมติดตั้งถังหมึกพิมพ์ Ink Tank Printer</t>
  </si>
  <si>
    <t>ชุดเครื่องเล่นสนามเด็กเล่น - ชุดซัมเมอร์</t>
  </si>
  <si>
    <t>สไลด์แอนสวิง จำนวน 2 ชุด</t>
  </si>
  <si>
    <t>เครื่องเจียร จำนวน 1 เครื่อง</t>
  </si>
  <si>
    <t>(ตามเทศบัญญัติ ฯ ปี 69 หน้า 106)</t>
  </si>
  <si>
    <t>เครื่องตัดเหล็ก จำนวน 1 เครื่อง</t>
  </si>
  <si>
    <t>ตู้เชื่อม จำนวน 1 เครื่อง</t>
  </si>
  <si>
    <t>(ตามเทศบัญญัติ ฯ ปี 69 หน้า 107)</t>
  </si>
  <si>
    <t>แบบที่ 2  (จอแสดงผลภาพขนาดไม่น้อยกว่า</t>
  </si>
  <si>
    <t>19 นิ้ว) จำนวน 1 เครื่อง</t>
  </si>
  <si>
    <t>เครื่องพิมพ์แบบฉีดหมึก (Inkjet Printer)</t>
  </si>
  <si>
    <t>สำหรับกระดาษขนาด A3 จำนวน 1 เครื่อง</t>
  </si>
  <si>
    <t>(ตามเทศบัญญัติ ฯ ปี 69 หน้า 108)</t>
  </si>
  <si>
    <t>ม.ค. - ก.ย.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</si>
</sst>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_-[$฿-41E]* #,##0_-;\-[$฿-41E]* #,##0_-;_-[$฿-41E]* &quot;-&quot;??_-;_-@_-"/>
    <numFmt numFmtId="167" formatCode="[$-D00041E]0"/>
    <numFmt numFmtId="168" formatCode="_-* #,##0.000_-;\-* #,##0.000_-;_-* &quot;-&quot;??_-;_-@_-"/>
  </numFmts>
  <fonts count="26">
    <font>
      <sz val="11"/>
      <color theme="1"/>
      <name val="Calibri"/>
      <charset val="222"/>
      <scheme val="minor"/>
    </font>
    <font>
      <sz val="14"/>
      <color rgb="FFFF0000"/>
      <name val="TH SarabunIT๙"/>
      <family val="2"/>
    </font>
    <font>
      <sz val="14"/>
      <color theme="0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2"/>
      <name val="TH SarabunIT๙"/>
      <family val="2"/>
    </font>
    <font>
      <sz val="14"/>
      <color theme="1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1"/>
      <color theme="1"/>
      <name val="Calibri"/>
      <family val="2"/>
      <scheme val="minor"/>
    </font>
    <font>
      <sz val="12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4"/>
      <color rgb="FFFF0000"/>
      <name val="TH SarabunIT๙"/>
      <family val="2"/>
    </font>
    <font>
      <b/>
      <u val="double"/>
      <sz val="16"/>
      <name val="TH SarabunIT๙"/>
      <family val="2"/>
    </font>
    <font>
      <sz val="14"/>
      <color theme="0"/>
      <name val="TH SarabunIT๙"/>
      <family val="2"/>
    </font>
    <font>
      <sz val="12"/>
      <color rgb="FFFF0000"/>
      <name val="TH SarabunIT๙"/>
      <family val="2"/>
    </font>
    <font>
      <b/>
      <sz val="14"/>
      <color rgb="FFFF0000"/>
      <name val="TH SarabunIT๙"/>
      <family val="2"/>
    </font>
    <font>
      <sz val="12"/>
      <color theme="0"/>
      <name val="TH SarabunIT๙"/>
      <family val="2"/>
    </font>
    <font>
      <b/>
      <sz val="14"/>
      <color rgb="FFC00000"/>
      <name val="TH SarabunIT๙"/>
      <family val="2"/>
    </font>
    <font>
      <sz val="14"/>
      <color rgb="FFC00000"/>
      <name val="TH SarabunIT๙"/>
      <family val="2"/>
    </font>
    <font>
      <sz val="12"/>
      <color rgb="FFC00000"/>
      <name val="TH SarabunIT๙"/>
      <family val="2"/>
    </font>
    <font>
      <b/>
      <sz val="12"/>
      <name val="TH SarabunIT๙"/>
      <family val="2"/>
    </font>
    <font>
      <sz val="14"/>
      <name val="Wingdings 2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3" tint="0.79995117038483843"/>
      </top>
      <bottom style="thin">
        <color theme="3" tint="0.79995117038483843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7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3" fillId="0" borderId="7" xfId="0" applyFont="1" applyBorder="1"/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shrinkToFit="1"/>
    </xf>
    <xf numFmtId="3" fontId="3" fillId="0" borderId="8" xfId="0" applyNumberFormat="1" applyFont="1" applyBorder="1" applyAlignment="1">
      <alignment horizontal="right" shrinkToFit="1"/>
    </xf>
    <xf numFmtId="164" fontId="3" fillId="0" borderId="2" xfId="1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8" xfId="0" applyFont="1" applyBorder="1"/>
    <xf numFmtId="164" fontId="3" fillId="0" borderId="8" xfId="1" applyNumberFormat="1" applyFont="1" applyBorder="1" applyAlignment="1">
      <alignment horizontal="right" shrinkToFit="1"/>
    </xf>
    <xf numFmtId="0" fontId="5" fillId="0" borderId="8" xfId="0" applyFont="1" applyBorder="1"/>
    <xf numFmtId="0" fontId="3" fillId="0" borderId="8" xfId="0" applyFont="1" applyBorder="1" applyAlignment="1">
      <alignment horizontal="right" shrinkToFit="1"/>
    </xf>
    <xf numFmtId="0" fontId="3" fillId="0" borderId="8" xfId="0" applyFont="1" applyBorder="1" applyAlignment="1">
      <alignment horizontal="center" shrinkToFit="1"/>
    </xf>
    <xf numFmtId="164" fontId="3" fillId="0" borderId="0" xfId="1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164" fontId="3" fillId="0" borderId="10" xfId="1" applyNumberFormat="1" applyFont="1" applyBorder="1" applyAlignment="1">
      <alignment horizontal="right"/>
    </xf>
    <xf numFmtId="164" fontId="3" fillId="0" borderId="10" xfId="1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10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 shrinkToFit="1"/>
    </xf>
    <xf numFmtId="164" fontId="3" fillId="0" borderId="10" xfId="1" applyNumberFormat="1" applyFont="1" applyBorder="1" applyAlignment="1">
      <alignment horizontal="center" shrinkToFit="1"/>
    </xf>
    <xf numFmtId="0" fontId="3" fillId="0" borderId="11" xfId="0" applyFont="1" applyBorder="1" applyAlignment="1">
      <alignment shrinkToFit="1"/>
    </xf>
    <xf numFmtId="0" fontId="3" fillId="0" borderId="5" xfId="0" applyFont="1" applyBorder="1" applyAlignment="1">
      <alignment horizontal="center" shrinkToFit="1"/>
    </xf>
    <xf numFmtId="0" fontId="3" fillId="0" borderId="5" xfId="0" applyFont="1" applyBorder="1"/>
    <xf numFmtId="0" fontId="3" fillId="0" borderId="5" xfId="0" applyFont="1" applyBorder="1" applyAlignment="1">
      <alignment shrinkToFit="1"/>
    </xf>
    <xf numFmtId="0" fontId="3" fillId="0" borderId="5" xfId="0" applyFont="1" applyBorder="1" applyAlignment="1">
      <alignment horizontal="right" shrinkToFit="1"/>
    </xf>
    <xf numFmtId="164" fontId="3" fillId="0" borderId="6" xfId="1" applyNumberFormat="1" applyFont="1" applyBorder="1" applyAlignment="1">
      <alignment horizontal="center" shrinkToFit="1"/>
    </xf>
    <xf numFmtId="0" fontId="2" fillId="0" borderId="0" xfId="0" applyFont="1" applyAlignment="1">
      <alignment horizontal="center" shrinkToFit="1"/>
    </xf>
    <xf numFmtId="164" fontId="2" fillId="0" borderId="0" xfId="1" applyNumberFormat="1" applyFont="1" applyBorder="1" applyAlignment="1">
      <alignment horizontal="center" shrinkToFit="1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3" fillId="0" borderId="1" xfId="0" applyFont="1" applyBorder="1"/>
    <xf numFmtId="0" fontId="3" fillId="0" borderId="13" xfId="0" applyFont="1" applyBorder="1"/>
    <xf numFmtId="0" fontId="3" fillId="2" borderId="1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/>
    </xf>
    <xf numFmtId="0" fontId="5" fillId="0" borderId="5" xfId="0" applyFont="1" applyBorder="1"/>
    <xf numFmtId="0" fontId="3" fillId="0" borderId="14" xfId="0" applyFont="1" applyBorder="1"/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1" fillId="0" borderId="15" xfId="0" applyFont="1" applyBorder="1"/>
    <xf numFmtId="0" fontId="3" fillId="0" borderId="15" xfId="0" applyFont="1" applyBorder="1"/>
    <xf numFmtId="0" fontId="3" fillId="2" borderId="1" xfId="0" applyFont="1" applyFill="1" applyBorder="1"/>
    <xf numFmtId="0" fontId="3" fillId="2" borderId="8" xfId="0" applyFont="1" applyFill="1" applyBorder="1"/>
    <xf numFmtId="0" fontId="3" fillId="0" borderId="7" xfId="0" applyFont="1" applyBorder="1" applyAlignment="1">
      <alignment horizontal="center"/>
    </xf>
    <xf numFmtId="164" fontId="3" fillId="0" borderId="1" xfId="1" applyNumberFormat="1" applyFont="1" applyBorder="1" applyAlignment="1"/>
    <xf numFmtId="164" fontId="3" fillId="0" borderId="1" xfId="1" applyNumberFormat="1" applyFont="1" applyBorder="1" applyAlignment="1">
      <alignment horizontal="center"/>
    </xf>
    <xf numFmtId="0" fontId="4" fillId="0" borderId="8" xfId="0" applyFont="1" applyBorder="1"/>
    <xf numFmtId="164" fontId="3" fillId="0" borderId="8" xfId="1" applyNumberFormat="1" applyFont="1" applyBorder="1" applyAlignment="1">
      <alignment shrinkToFit="1"/>
    </xf>
    <xf numFmtId="164" fontId="3" fillId="0" borderId="8" xfId="1" applyNumberFormat="1" applyFont="1" applyBorder="1" applyAlignment="1">
      <alignment horizontal="center"/>
    </xf>
    <xf numFmtId="3" fontId="3" fillId="0" borderId="8" xfId="0" applyNumberFormat="1" applyFont="1" applyBorder="1" applyAlignment="1">
      <alignment shrinkToFit="1"/>
    </xf>
    <xf numFmtId="0" fontId="3" fillId="0" borderId="0" xfId="0" applyFont="1" applyAlignment="1">
      <alignment shrinkToFit="1"/>
    </xf>
    <xf numFmtId="3" fontId="3" fillId="0" borderId="10" xfId="0" applyNumberFormat="1" applyFont="1" applyBorder="1" applyAlignment="1">
      <alignment shrinkToFit="1"/>
    </xf>
    <xf numFmtId="0" fontId="3" fillId="0" borderId="10" xfId="0" applyFont="1" applyBorder="1" applyAlignment="1">
      <alignment shrinkToFit="1"/>
    </xf>
    <xf numFmtId="0" fontId="3" fillId="0" borderId="8" xfId="0" applyFont="1" applyBorder="1" applyAlignment="1">
      <alignment horizontal="left" vertical="center"/>
    </xf>
    <xf numFmtId="0" fontId="3" fillId="0" borderId="5" xfId="0" applyFont="1" applyBorder="1" applyAlignment="1">
      <alignment horizontal="center"/>
    </xf>
    <xf numFmtId="164" fontId="3" fillId="0" borderId="8" xfId="1" applyNumberFormat="1" applyFont="1" applyBorder="1" applyAlignment="1">
      <alignment horizontal="center" shrinkToFit="1"/>
    </xf>
    <xf numFmtId="0" fontId="3" fillId="0" borderId="8" xfId="0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0" xfId="0" applyFont="1" applyBorder="1"/>
    <xf numFmtId="0" fontId="4" fillId="0" borderId="10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shrinkToFit="1"/>
    </xf>
    <xf numFmtId="0" fontId="4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center" vertical="center"/>
    </xf>
    <xf numFmtId="0" fontId="1" fillId="0" borderId="14" xfId="0" applyFont="1" applyBorder="1"/>
    <xf numFmtId="0" fontId="6" fillId="0" borderId="8" xfId="0" applyFont="1" applyBorder="1"/>
    <xf numFmtId="0" fontId="7" fillId="0" borderId="0" xfId="0" applyFont="1"/>
    <xf numFmtId="0" fontId="8" fillId="0" borderId="0" xfId="0" applyFont="1"/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2" xfId="0" applyFont="1" applyBorder="1"/>
    <xf numFmtId="0" fontId="7" fillId="0" borderId="13" xfId="0" applyFont="1" applyBorder="1"/>
    <xf numFmtId="0" fontId="7" fillId="0" borderId="16" xfId="0" applyFont="1" applyBorder="1"/>
    <xf numFmtId="164" fontId="8" fillId="0" borderId="1" xfId="0" applyNumberFormat="1" applyFont="1" applyBorder="1" applyAlignment="1">
      <alignment horizontal="center"/>
    </xf>
    <xf numFmtId="164" fontId="8" fillId="0" borderId="0" xfId="0" applyNumberFormat="1" applyFont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0" fontId="8" fillId="0" borderId="1" xfId="0" applyFont="1" applyBorder="1"/>
    <xf numFmtId="0" fontId="7" fillId="0" borderId="10" xfId="0" applyFont="1" applyBorder="1"/>
    <xf numFmtId="0" fontId="8" fillId="0" borderId="11" xfId="0" applyFont="1" applyBorder="1"/>
    <xf numFmtId="164" fontId="8" fillId="0" borderId="8" xfId="0" applyNumberFormat="1" applyFont="1" applyBorder="1" applyAlignment="1">
      <alignment horizontal="center"/>
    </xf>
    <xf numFmtId="43" fontId="8" fillId="0" borderId="0" xfId="0" applyNumberFormat="1" applyFont="1" applyAlignment="1">
      <alignment horizontal="center"/>
    </xf>
    <xf numFmtId="164" fontId="8" fillId="0" borderId="8" xfId="1" applyNumberFormat="1" applyFont="1" applyBorder="1" applyAlignment="1">
      <alignment horizontal="center"/>
    </xf>
    <xf numFmtId="43" fontId="8" fillId="0" borderId="10" xfId="1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12" xfId="0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43" fontId="7" fillId="0" borderId="4" xfId="0" applyNumberFormat="1" applyFont="1" applyBorder="1" applyAlignment="1">
      <alignment horizontal="center"/>
    </xf>
    <xf numFmtId="43" fontId="7" fillId="0" borderId="3" xfId="0" applyNumberFormat="1" applyFont="1" applyBorder="1" applyAlignment="1">
      <alignment horizontal="center"/>
    </xf>
    <xf numFmtId="164" fontId="7" fillId="0" borderId="7" xfId="0" applyNumberFormat="1" applyFont="1" applyBorder="1"/>
    <xf numFmtId="43" fontId="8" fillId="0" borderId="13" xfId="0" applyNumberFormat="1" applyFont="1" applyBorder="1" applyAlignment="1">
      <alignment horizontal="center"/>
    </xf>
    <xf numFmtId="43" fontId="8" fillId="0" borderId="2" xfId="0" applyNumberFormat="1" applyFont="1" applyBorder="1" applyAlignment="1">
      <alignment horizontal="center"/>
    </xf>
    <xf numFmtId="165" fontId="7" fillId="0" borderId="4" xfId="0" applyNumberFormat="1" applyFont="1" applyBorder="1"/>
    <xf numFmtId="165" fontId="7" fillId="0" borderId="12" xfId="0" applyNumberFormat="1" applyFont="1" applyBorder="1" applyAlignment="1">
      <alignment horizontal="center"/>
    </xf>
    <xf numFmtId="0" fontId="7" fillId="0" borderId="11" xfId="0" applyFont="1" applyBorder="1"/>
    <xf numFmtId="43" fontId="8" fillId="0" borderId="10" xfId="0" applyNumberFormat="1" applyFont="1" applyBorder="1" applyAlignment="1">
      <alignment horizontal="center"/>
    </xf>
    <xf numFmtId="164" fontId="8" fillId="0" borderId="8" xfId="0" applyNumberFormat="1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12" xfId="0" applyFont="1" applyBorder="1"/>
    <xf numFmtId="164" fontId="8" fillId="0" borderId="7" xfId="0" applyNumberFormat="1" applyFont="1" applyBorder="1"/>
    <xf numFmtId="164" fontId="7" fillId="0" borderId="7" xfId="1" applyNumberFormat="1" applyFont="1" applyBorder="1" applyAlignment="1">
      <alignment horizontal="center"/>
    </xf>
    <xf numFmtId="164" fontId="7" fillId="0" borderId="5" xfId="0" applyNumberFormat="1" applyFont="1" applyBorder="1" applyAlignment="1">
      <alignment horizontal="center"/>
    </xf>
    <xf numFmtId="164" fontId="7" fillId="0" borderId="5" xfId="1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0" fillId="0" borderId="8" xfId="0" applyFont="1" applyBorder="1"/>
    <xf numFmtId="0" fontId="1" fillId="0" borderId="8" xfId="0" applyFont="1" applyBorder="1"/>
    <xf numFmtId="0" fontId="12" fillId="0" borderId="8" xfId="0" applyFont="1" applyBorder="1" applyAlignment="1">
      <alignment shrinkToFit="1"/>
    </xf>
    <xf numFmtId="0" fontId="12" fillId="0" borderId="0" xfId="0" applyFont="1"/>
    <xf numFmtId="0" fontId="12" fillId="0" borderId="8" xfId="0" applyFont="1" applyBorder="1"/>
    <xf numFmtId="0" fontId="12" fillId="0" borderId="8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2" fillId="0" borderId="1" xfId="0" applyFont="1" applyBorder="1"/>
    <xf numFmtId="164" fontId="12" fillId="0" borderId="2" xfId="1" applyNumberFormat="1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164" fontId="12" fillId="0" borderId="10" xfId="1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8" xfId="0" applyFont="1" applyBorder="1" applyAlignment="1">
      <alignment horizontal="center" vertical="center"/>
    </xf>
    <xf numFmtId="0" fontId="15" fillId="0" borderId="15" xfId="0" applyFont="1" applyBorder="1"/>
    <xf numFmtId="0" fontId="15" fillId="0" borderId="0" xfId="0" applyFont="1"/>
    <xf numFmtId="0" fontId="12" fillId="0" borderId="0" xfId="0" applyFont="1" applyAlignment="1">
      <alignment horizontal="left" vertical="center"/>
    </xf>
    <xf numFmtId="0" fontId="12" fillId="0" borderId="8" xfId="0" applyFont="1" applyBorder="1" applyAlignment="1">
      <alignment horizontal="center" shrinkToFit="1"/>
    </xf>
    <xf numFmtId="0" fontId="12" fillId="0" borderId="10" xfId="0" applyFont="1" applyBorder="1" applyAlignment="1">
      <alignment horizontal="center" shrinkToFit="1"/>
    </xf>
    <xf numFmtId="0" fontId="12" fillId="0" borderId="0" xfId="0" applyFont="1" applyAlignment="1">
      <alignment horizontal="center"/>
    </xf>
    <xf numFmtId="164" fontId="12" fillId="0" borderId="10" xfId="1" applyNumberFormat="1" applyFont="1" applyBorder="1" applyAlignment="1">
      <alignment horizontal="center" shrinkToFit="1"/>
    </xf>
    <xf numFmtId="0" fontId="3" fillId="0" borderId="0" xfId="0" applyFont="1" applyAlignment="1">
      <alignment horizontal="center" shrinkToFit="1"/>
    </xf>
    <xf numFmtId="0" fontId="14" fillId="0" borderId="0" xfId="0" applyFont="1" applyAlignment="1">
      <alignment horizontal="right"/>
    </xf>
    <xf numFmtId="164" fontId="12" fillId="0" borderId="0" xfId="0" applyNumberFormat="1" applyFont="1"/>
    <xf numFmtId="0" fontId="17" fillId="0" borderId="0" xfId="0" applyFont="1"/>
    <xf numFmtId="164" fontId="13" fillId="0" borderId="8" xfId="0" applyNumberFormat="1" applyFont="1" applyBorder="1" applyAlignment="1">
      <alignment horizontal="center"/>
    </xf>
    <xf numFmtId="3" fontId="3" fillId="0" borderId="0" xfId="0" applyNumberFormat="1" applyFont="1"/>
    <xf numFmtId="3" fontId="17" fillId="0" borderId="0" xfId="0" applyNumberFormat="1" applyFont="1"/>
    <xf numFmtId="164" fontId="16" fillId="0" borderId="0" xfId="0" applyNumberFormat="1" applyFont="1"/>
    <xf numFmtId="0" fontId="15" fillId="0" borderId="10" xfId="0" applyFont="1" applyBorder="1" applyAlignment="1">
      <alignment horizontal="center"/>
    </xf>
    <xf numFmtId="0" fontId="15" fillId="0" borderId="8" xfId="0" applyFont="1" applyBorder="1"/>
    <xf numFmtId="0" fontId="18" fillId="0" borderId="8" xfId="0" applyFont="1" applyBorder="1"/>
    <xf numFmtId="0" fontId="12" fillId="2" borderId="8" xfId="0" applyFont="1" applyFill="1" applyBorder="1" applyAlignment="1">
      <alignment horizontal="center"/>
    </xf>
    <xf numFmtId="0" fontId="12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164" fontId="12" fillId="0" borderId="8" xfId="1" applyNumberFormat="1" applyFont="1" applyBorder="1" applyAlignment="1">
      <alignment horizontal="center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/>
    </xf>
    <xf numFmtId="0" fontId="19" fillId="0" borderId="8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/>
    </xf>
    <xf numFmtId="164" fontId="12" fillId="0" borderId="8" xfId="1" applyNumberFormat="1" applyFont="1" applyBorder="1" applyAlignment="1">
      <alignment horizontal="center" shrinkToFit="1"/>
    </xf>
    <xf numFmtId="164" fontId="10" fillId="0" borderId="0" xfId="0" applyNumberFormat="1" applyFont="1"/>
    <xf numFmtId="0" fontId="12" fillId="0" borderId="0" xfId="0" applyFont="1" applyAlignment="1">
      <alignment horizontal="center" shrinkToFit="1"/>
    </xf>
    <xf numFmtId="164" fontId="12" fillId="0" borderId="0" xfId="1" applyNumberFormat="1" applyFont="1" applyBorder="1" applyAlignment="1">
      <alignment horizontal="center" shrinkToFit="1"/>
    </xf>
    <xf numFmtId="164" fontId="20" fillId="0" borderId="0" xfId="0" applyNumberFormat="1" applyFont="1"/>
    <xf numFmtId="0" fontId="11" fillId="0" borderId="0" xfId="0" applyFont="1" applyAlignment="1">
      <alignment horizontal="center"/>
    </xf>
    <xf numFmtId="0" fontId="19" fillId="0" borderId="6" xfId="0" applyFont="1" applyBorder="1" applyAlignment="1">
      <alignment horizontal="center" vertical="center" wrapText="1"/>
    </xf>
    <xf numFmtId="3" fontId="12" fillId="0" borderId="8" xfId="0" applyNumberFormat="1" applyFont="1" applyBorder="1"/>
    <xf numFmtId="164" fontId="3" fillId="0" borderId="11" xfId="1" applyNumberFormat="1" applyFont="1" applyBorder="1" applyAlignment="1">
      <alignment horizontal="right" shrinkToFit="1"/>
    </xf>
    <xf numFmtId="3" fontId="3" fillId="0" borderId="0" xfId="0" applyNumberFormat="1" applyFont="1" applyAlignment="1">
      <alignment horizontal="right" shrinkToFit="1"/>
    </xf>
    <xf numFmtId="0" fontId="12" fillId="2" borderId="9" xfId="0" applyFont="1" applyFill="1" applyBorder="1" applyAlignment="1">
      <alignment horizontal="center"/>
    </xf>
    <xf numFmtId="3" fontId="3" fillId="0" borderId="5" xfId="0" applyNumberFormat="1" applyFont="1" applyBorder="1" applyAlignment="1">
      <alignment horizontal="right" shrinkToFit="1"/>
    </xf>
    <xf numFmtId="0" fontId="3" fillId="0" borderId="14" xfId="0" applyFont="1" applyBorder="1" applyAlignment="1">
      <alignment shrinkToFit="1"/>
    </xf>
    <xf numFmtId="0" fontId="12" fillId="0" borderId="5" xfId="0" applyFont="1" applyBorder="1" applyAlignment="1">
      <alignment horizontal="center" shrinkToFit="1"/>
    </xf>
    <xf numFmtId="0" fontId="12" fillId="0" borderId="7" xfId="0" applyFont="1" applyBorder="1" applyAlignment="1">
      <alignment horizontal="center"/>
    </xf>
    <xf numFmtId="0" fontId="12" fillId="0" borderId="0" xfId="0" applyFont="1" applyAlignment="1">
      <alignment vertical="top" wrapText="1"/>
    </xf>
    <xf numFmtId="3" fontId="12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5" fillId="0" borderId="8" xfId="0" applyFont="1" applyBorder="1" applyAlignment="1">
      <alignment horizontal="left" vertical="center"/>
    </xf>
    <xf numFmtId="0" fontId="15" fillId="0" borderId="10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/>
    </xf>
    <xf numFmtId="0" fontId="15" fillId="2" borderId="8" xfId="0" applyFont="1" applyFill="1" applyBorder="1"/>
    <xf numFmtId="0" fontId="15" fillId="0" borderId="10" xfId="0" applyFont="1" applyBorder="1" applyAlignment="1">
      <alignment horizontal="right" vertical="center" wrapText="1"/>
    </xf>
    <xf numFmtId="0" fontId="15" fillId="0" borderId="10" xfId="0" applyFont="1" applyBorder="1" applyAlignment="1">
      <alignment shrinkToFit="1"/>
    </xf>
    <xf numFmtId="0" fontId="15" fillId="0" borderId="10" xfId="0" applyFont="1" applyBorder="1" applyAlignment="1">
      <alignment horizontal="center" shrinkToFit="1"/>
    </xf>
    <xf numFmtId="0" fontId="15" fillId="0" borderId="10" xfId="0" applyFont="1" applyBorder="1"/>
    <xf numFmtId="0" fontId="19" fillId="0" borderId="10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right" vertical="center" wrapText="1"/>
    </xf>
    <xf numFmtId="0" fontId="15" fillId="0" borderId="5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3" fontId="12" fillId="0" borderId="10" xfId="0" applyNumberFormat="1" applyFont="1" applyBorder="1" applyAlignment="1">
      <alignment horizontal="right" vertical="center" wrapText="1"/>
    </xf>
    <xf numFmtId="0" fontId="12" fillId="2" borderId="8" xfId="0" applyFont="1" applyFill="1" applyBorder="1"/>
    <xf numFmtId="0" fontId="12" fillId="0" borderId="10" xfId="0" applyFont="1" applyBorder="1" applyAlignment="1">
      <alignment horizontal="right" vertical="center" wrapText="1"/>
    </xf>
    <xf numFmtId="0" fontId="12" fillId="0" borderId="10" xfId="0" applyFont="1" applyBorder="1" applyAlignment="1">
      <alignment shrinkToFit="1"/>
    </xf>
    <xf numFmtId="164" fontId="12" fillId="0" borderId="0" xfId="1" applyNumberFormat="1" applyFont="1" applyBorder="1" applyAlignment="1">
      <alignment horizontal="center"/>
    </xf>
    <xf numFmtId="3" fontId="12" fillId="0" borderId="8" xfId="0" applyNumberFormat="1" applyFont="1" applyBorder="1" applyAlignment="1">
      <alignment vertical="top"/>
    </xf>
    <xf numFmtId="0" fontId="12" fillId="0" borderId="10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15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8" xfId="0" applyFont="1" applyBorder="1" applyAlignment="1">
      <alignment wrapText="1"/>
    </xf>
    <xf numFmtId="164" fontId="12" fillId="0" borderId="10" xfId="1" applyNumberFormat="1" applyFont="1" applyBorder="1" applyAlignment="1">
      <alignment horizontal="right" vertical="center" wrapText="1"/>
    </xf>
    <xf numFmtId="0" fontId="12" fillId="3" borderId="8" xfId="0" applyFont="1" applyFill="1" applyBorder="1" applyAlignment="1">
      <alignment horizontal="center"/>
    </xf>
    <xf numFmtId="0" fontId="12" fillId="3" borderId="9" xfId="0" applyFont="1" applyFill="1" applyBorder="1" applyAlignment="1">
      <alignment horizontal="center"/>
    </xf>
    <xf numFmtId="0" fontId="12" fillId="0" borderId="7" xfId="0" applyFont="1" applyBorder="1"/>
    <xf numFmtId="0" fontId="12" fillId="0" borderId="15" xfId="0" applyFont="1" applyBorder="1"/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9" fillId="0" borderId="8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164" fontId="3" fillId="0" borderId="0" xfId="0" applyNumberFormat="1" applyFont="1"/>
    <xf numFmtId="0" fontId="3" fillId="3" borderId="8" xfId="0" applyFont="1" applyFill="1" applyBorder="1"/>
    <xf numFmtId="0" fontId="19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shrinkToFit="1"/>
    </xf>
    <xf numFmtId="0" fontId="3" fillId="3" borderId="8" xfId="0" applyFont="1" applyFill="1" applyBorder="1" applyAlignment="1">
      <alignment horizontal="center"/>
    </xf>
    <xf numFmtId="164" fontId="3" fillId="0" borderId="8" xfId="1" applyNumberFormat="1" applyFont="1" applyBorder="1"/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2" fillId="0" borderId="0" xfId="0" applyFont="1"/>
    <xf numFmtId="0" fontId="21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/>
    </xf>
    <xf numFmtId="0" fontId="22" fillId="0" borderId="7" xfId="0" applyFont="1" applyBorder="1"/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/>
    <xf numFmtId="0" fontId="22" fillId="0" borderId="13" xfId="0" applyFont="1" applyBorder="1"/>
    <xf numFmtId="164" fontId="22" fillId="0" borderId="2" xfId="1" applyNumberFormat="1" applyFont="1" applyBorder="1" applyAlignment="1">
      <alignment horizontal="right"/>
    </xf>
    <xf numFmtId="164" fontId="22" fillId="0" borderId="2" xfId="1" applyNumberFormat="1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2" borderId="8" xfId="0" applyFont="1" applyFill="1" applyBorder="1" applyAlignment="1">
      <alignment horizontal="center"/>
    </xf>
    <xf numFmtId="0" fontId="21" fillId="0" borderId="8" xfId="0" applyFont="1" applyBorder="1" applyAlignment="1">
      <alignment horizontal="center" vertical="center"/>
    </xf>
    <xf numFmtId="0" fontId="22" fillId="0" borderId="8" xfId="0" applyFont="1" applyBorder="1"/>
    <xf numFmtId="0" fontId="21" fillId="0" borderId="10" xfId="0" applyFont="1" applyBorder="1" applyAlignment="1">
      <alignment horizontal="right"/>
    </xf>
    <xf numFmtId="0" fontId="22" fillId="0" borderId="10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3" fillId="0" borderId="8" xfId="0" applyFont="1" applyBorder="1"/>
    <xf numFmtId="0" fontId="21" fillId="0" borderId="10" xfId="0" applyFont="1" applyBorder="1" applyAlignment="1">
      <alignment horizontal="center"/>
    </xf>
    <xf numFmtId="0" fontId="22" fillId="0" borderId="8" xfId="0" applyFont="1" applyBorder="1" applyAlignment="1">
      <alignment horizontal="center" shrinkToFit="1"/>
    </xf>
    <xf numFmtId="0" fontId="6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2" fillId="0" borderId="8" xfId="0" applyFont="1" applyBorder="1" applyAlignment="1">
      <alignment shrinkToFit="1"/>
    </xf>
    <xf numFmtId="164" fontId="22" fillId="0" borderId="8" xfId="1" applyNumberFormat="1" applyFont="1" applyBorder="1" applyAlignment="1">
      <alignment horizontal="right" shrinkToFit="1"/>
    </xf>
    <xf numFmtId="164" fontId="22" fillId="0" borderId="10" xfId="1" applyNumberFormat="1" applyFont="1" applyBorder="1" applyAlignment="1">
      <alignment horizontal="center"/>
    </xf>
    <xf numFmtId="3" fontId="22" fillId="0" borderId="8" xfId="0" applyNumberFormat="1" applyFont="1" applyBorder="1" applyAlignment="1">
      <alignment horizontal="right" shrinkToFit="1"/>
    </xf>
    <xf numFmtId="0" fontId="22" fillId="0" borderId="5" xfId="0" applyFont="1" applyBorder="1" applyAlignment="1">
      <alignment horizontal="center" shrinkToFit="1"/>
    </xf>
    <xf numFmtId="0" fontId="22" fillId="0" borderId="5" xfId="0" applyFont="1" applyBorder="1" applyAlignment="1">
      <alignment shrinkToFit="1"/>
    </xf>
    <xf numFmtId="0" fontId="22" fillId="0" borderId="5" xfId="0" applyFont="1" applyBorder="1" applyAlignment="1">
      <alignment horizontal="right" shrinkToFit="1"/>
    </xf>
    <xf numFmtId="0" fontId="22" fillId="0" borderId="6" xfId="0" applyFont="1" applyBorder="1" applyAlignment="1">
      <alignment horizontal="center"/>
    </xf>
    <xf numFmtId="0" fontId="22" fillId="0" borderId="5" xfId="0" applyFont="1" applyBorder="1"/>
    <xf numFmtId="164" fontId="22" fillId="0" borderId="0" xfId="0" applyNumberFormat="1" applyFont="1"/>
    <xf numFmtId="164" fontId="2" fillId="4" borderId="0" xfId="0" applyNumberFormat="1" applyFont="1" applyFill="1"/>
    <xf numFmtId="3" fontId="2" fillId="4" borderId="0" xfId="0" applyNumberFormat="1" applyFont="1" applyFill="1"/>
    <xf numFmtId="3" fontId="2" fillId="0" borderId="0" xfId="0" applyNumberFormat="1" applyFont="1"/>
    <xf numFmtId="0" fontId="14" fillId="0" borderId="0" xfId="0" applyFont="1" applyAlignment="1">
      <alignment horizontal="center"/>
    </xf>
    <xf numFmtId="0" fontId="18" fillId="0" borderId="5" xfId="0" applyFont="1" applyBorder="1"/>
    <xf numFmtId="0" fontId="19" fillId="0" borderId="6" xfId="0" applyFont="1" applyBorder="1" applyAlignment="1">
      <alignment horizontal="center"/>
    </xf>
    <xf numFmtId="3" fontId="5" fillId="0" borderId="8" xfId="0" applyNumberFormat="1" applyFont="1" applyBorder="1"/>
    <xf numFmtId="0" fontId="10" fillId="0" borderId="10" xfId="0" applyFont="1" applyBorder="1"/>
    <xf numFmtId="0" fontId="5" fillId="0" borderId="0" xfId="0" applyFont="1"/>
    <xf numFmtId="166" fontId="3" fillId="0" borderId="2" xfId="1" applyNumberFormat="1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164" fontId="13" fillId="0" borderId="0" xfId="1" applyNumberFormat="1" applyFont="1" applyBorder="1"/>
    <xf numFmtId="0" fontId="8" fillId="0" borderId="14" xfId="0" applyFont="1" applyBorder="1"/>
    <xf numFmtId="0" fontId="13" fillId="0" borderId="14" xfId="0" applyFont="1" applyBorder="1"/>
    <xf numFmtId="0" fontId="13" fillId="0" borderId="14" xfId="0" applyFont="1" applyBorder="1" applyAlignment="1">
      <alignment horizontal="center"/>
    </xf>
    <xf numFmtId="164" fontId="13" fillId="0" borderId="14" xfId="1" applyNumberFormat="1" applyFont="1" applyBorder="1"/>
    <xf numFmtId="0" fontId="2" fillId="4" borderId="0" xfId="0" applyFont="1" applyFill="1" applyAlignment="1">
      <alignment horizontal="center" vertical="center"/>
    </xf>
    <xf numFmtId="0" fontId="24" fillId="0" borderId="8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4" fillId="0" borderId="14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3" fontId="3" fillId="0" borderId="10" xfId="0" applyNumberFormat="1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3" fontId="3" fillId="0" borderId="8" xfId="0" applyNumberFormat="1" applyFont="1" applyBorder="1" applyAlignment="1">
      <alignment horizontal="right" vertical="center" wrapText="1"/>
    </xf>
    <xf numFmtId="0" fontId="3" fillId="0" borderId="16" xfId="0" applyFont="1" applyBorder="1"/>
    <xf numFmtId="0" fontId="3" fillId="0" borderId="11" xfId="0" applyFont="1" applyBorder="1"/>
    <xf numFmtId="49" fontId="3" fillId="0" borderId="10" xfId="1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5" fillId="0" borderId="10" xfId="0" applyFont="1" applyBorder="1"/>
    <xf numFmtId="164" fontId="3" fillId="0" borderId="10" xfId="1" applyNumberFormat="1" applyFont="1" applyBorder="1" applyAlignment="1"/>
    <xf numFmtId="49" fontId="3" fillId="0" borderId="8" xfId="0" applyNumberFormat="1" applyFont="1" applyBorder="1" applyAlignment="1">
      <alignment horizontal="center"/>
    </xf>
    <xf numFmtId="164" fontId="3" fillId="0" borderId="8" xfId="1" applyNumberFormat="1" applyFont="1" applyBorder="1" applyAlignment="1">
      <alignment horizontal="right"/>
    </xf>
    <xf numFmtId="3" fontId="3" fillId="0" borderId="8" xfId="0" applyNumberFormat="1" applyFont="1" applyBorder="1"/>
    <xf numFmtId="3" fontId="3" fillId="0" borderId="8" xfId="0" applyNumberFormat="1" applyFont="1" applyBorder="1" applyAlignment="1">
      <alignment horizontal="right"/>
    </xf>
    <xf numFmtId="167" fontId="3" fillId="0" borderId="8" xfId="0" applyNumberFormat="1" applyFont="1" applyBorder="1" applyAlignment="1">
      <alignment horizontal="center" shrinkToFit="1"/>
    </xf>
    <xf numFmtId="167" fontId="3" fillId="0" borderId="8" xfId="0" applyNumberFormat="1" applyFont="1" applyBorder="1" applyAlignment="1">
      <alignment horizontal="center" vertical="center" wrapText="1"/>
    </xf>
    <xf numFmtId="167" fontId="3" fillId="0" borderId="10" xfId="0" applyNumberFormat="1" applyFont="1" applyBorder="1" applyAlignment="1">
      <alignment horizontal="center" vertical="center"/>
    </xf>
    <xf numFmtId="167" fontId="3" fillId="0" borderId="8" xfId="0" applyNumberFormat="1" applyFont="1" applyBorder="1" applyAlignment="1">
      <alignment horizontal="center" vertical="center"/>
    </xf>
    <xf numFmtId="0" fontId="25" fillId="0" borderId="8" xfId="0" applyFont="1" applyBorder="1" applyAlignment="1">
      <alignment horizontal="center"/>
    </xf>
    <xf numFmtId="164" fontId="3" fillId="0" borderId="14" xfId="1" applyNumberFormat="1" applyFont="1" applyBorder="1"/>
    <xf numFmtId="164" fontId="4" fillId="0" borderId="1" xfId="1" applyNumberFormat="1" applyFont="1" applyBorder="1" applyAlignment="1">
      <alignment horizontal="center"/>
    </xf>
    <xf numFmtId="164" fontId="4" fillId="0" borderId="8" xfId="1" applyNumberFormat="1" applyFont="1" applyBorder="1" applyAlignment="1">
      <alignment horizontal="center"/>
    </xf>
    <xf numFmtId="164" fontId="4" fillId="0" borderId="5" xfId="1" applyNumberFormat="1" applyFont="1" applyBorder="1" applyAlignment="1">
      <alignment horizontal="center"/>
    </xf>
    <xf numFmtId="164" fontId="1" fillId="0" borderId="8" xfId="1" applyNumberFormat="1" applyFont="1" applyBorder="1" applyAlignment="1">
      <alignment horizontal="center"/>
    </xf>
    <xf numFmtId="164" fontId="4" fillId="0" borderId="11" xfId="1" applyNumberFormat="1" applyFont="1" applyBorder="1" applyAlignment="1">
      <alignment horizontal="center"/>
    </xf>
    <xf numFmtId="164" fontId="3" fillId="0" borderId="0" xfId="1" applyNumberFormat="1" applyFont="1"/>
    <xf numFmtId="164" fontId="3" fillId="0" borderId="1" xfId="1" applyNumberFormat="1" applyFont="1" applyBorder="1"/>
    <xf numFmtId="164" fontId="3" fillId="0" borderId="10" xfId="1" applyNumberFormat="1" applyFont="1" applyBorder="1"/>
    <xf numFmtId="164" fontId="3" fillId="0" borderId="11" xfId="1" applyNumberFormat="1" applyFont="1" applyBorder="1"/>
    <xf numFmtId="168" fontId="3" fillId="0" borderId="8" xfId="1" applyNumberFormat="1" applyFont="1" applyBorder="1" applyAlignment="1">
      <alignment horizontal="center"/>
    </xf>
    <xf numFmtId="0" fontId="3" fillId="0" borderId="17" xfId="0" applyFont="1" applyBorder="1"/>
    <xf numFmtId="164" fontId="3" fillId="0" borderId="0" xfId="1" applyNumberFormat="1" applyFont="1" applyBorder="1"/>
    <xf numFmtId="164" fontId="3" fillId="0" borderId="17" xfId="1" applyNumberFormat="1" applyFont="1" applyBorder="1"/>
    <xf numFmtId="164" fontId="3" fillId="0" borderId="5" xfId="1" applyNumberFormat="1" applyFont="1" applyBorder="1"/>
    <xf numFmtId="0" fontId="25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0" borderId="0" xfId="0" applyFont="1" applyAlignment="1">
      <alignment horizontal="right"/>
    </xf>
    <xf numFmtId="0" fontId="3" fillId="0" borderId="0" xfId="0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2:H293"/>
  <sheetViews>
    <sheetView tabSelected="1" showWhiteSpace="0" view="pageLayout" zoomScale="115" zoomScaleNormal="130" zoomScalePageLayoutView="115" workbookViewId="0">
      <selection activeCell="G109" sqref="G109"/>
    </sheetView>
  </sheetViews>
  <sheetFormatPr defaultColWidth="9" defaultRowHeight="18.75"/>
  <cols>
    <col min="1" max="1" width="5.140625" style="3" customWidth="1"/>
    <col min="2" max="2" width="27.7109375" style="3" customWidth="1"/>
    <col min="3" max="3" width="12.85546875" style="3" customWidth="1"/>
    <col min="4" max="4" width="15.140625" style="3" customWidth="1"/>
    <col min="5" max="5" width="13.7109375" style="321" customWidth="1"/>
    <col min="6" max="6" width="10.28515625" style="3" customWidth="1"/>
    <col min="7" max="7" width="10" style="3" customWidth="1"/>
    <col min="8" max="8" width="9.7109375" style="3" customWidth="1"/>
    <col min="9" max="16384" width="9" style="3"/>
  </cols>
  <sheetData>
    <row r="2" spans="1:8">
      <c r="A2" s="340" t="s">
        <v>458</v>
      </c>
      <c r="B2" s="340"/>
      <c r="C2" s="340"/>
      <c r="D2" s="340"/>
      <c r="E2" s="340"/>
      <c r="F2" s="340"/>
      <c r="G2" s="340"/>
      <c r="H2" s="340"/>
    </row>
    <row r="3" spans="1:8">
      <c r="A3" s="340" t="s">
        <v>459</v>
      </c>
      <c r="B3" s="340"/>
      <c r="C3" s="340"/>
      <c r="D3" s="340"/>
      <c r="E3" s="340"/>
      <c r="F3" s="340"/>
      <c r="G3" s="340"/>
      <c r="H3" s="340"/>
    </row>
    <row r="4" spans="1:8" ht="9.75" customHeight="1">
      <c r="A4" s="53"/>
      <c r="B4" s="53"/>
      <c r="C4" s="53"/>
      <c r="D4" s="53"/>
      <c r="E4" s="315"/>
      <c r="F4" s="53"/>
      <c r="G4" s="53"/>
      <c r="H4" s="53"/>
    </row>
    <row r="5" spans="1:8" ht="26.25" customHeight="1">
      <c r="A5" s="331" t="s">
        <v>37</v>
      </c>
      <c r="B5" s="334" t="s">
        <v>38</v>
      </c>
      <c r="C5" s="331" t="s">
        <v>11</v>
      </c>
      <c r="D5" s="331" t="s">
        <v>450</v>
      </c>
      <c r="E5" s="316" t="s">
        <v>451</v>
      </c>
      <c r="F5" s="337" t="s">
        <v>452</v>
      </c>
      <c r="G5" s="338"/>
      <c r="H5" s="339"/>
    </row>
    <row r="6" spans="1:8">
      <c r="A6" s="332"/>
      <c r="B6" s="335"/>
      <c r="C6" s="332"/>
      <c r="D6" s="332"/>
      <c r="E6" s="317" t="s">
        <v>10</v>
      </c>
      <c r="F6" s="293" t="s">
        <v>44</v>
      </c>
      <c r="G6" s="292" t="s">
        <v>454</v>
      </c>
      <c r="H6" s="292" t="s">
        <v>455</v>
      </c>
    </row>
    <row r="7" spans="1:8">
      <c r="A7" s="333"/>
      <c r="B7" s="336"/>
      <c r="C7" s="333"/>
      <c r="D7" s="333"/>
      <c r="E7" s="318"/>
      <c r="F7" s="294" t="s">
        <v>453</v>
      </c>
      <c r="G7" s="295" t="s">
        <v>44</v>
      </c>
      <c r="H7" s="295" t="s">
        <v>44</v>
      </c>
    </row>
    <row r="8" spans="1:8" ht="19.5" customHeight="1">
      <c r="A8" s="74">
        <v>1</v>
      </c>
      <c r="B8" s="27" t="s">
        <v>57</v>
      </c>
      <c r="C8" s="299">
        <v>120000</v>
      </c>
      <c r="D8" s="29" t="s">
        <v>456</v>
      </c>
      <c r="E8" s="317"/>
      <c r="G8" s="20"/>
      <c r="H8" s="20"/>
    </row>
    <row r="9" spans="1:8" s="1" customFormat="1">
      <c r="A9" s="74"/>
      <c r="B9" s="27" t="s">
        <v>61</v>
      </c>
      <c r="C9" s="74"/>
      <c r="D9" s="298"/>
      <c r="E9" s="319"/>
      <c r="G9" s="127"/>
      <c r="H9" s="127"/>
    </row>
    <row r="10" spans="1:8">
      <c r="A10" s="74"/>
      <c r="B10" s="27" t="s">
        <v>62</v>
      </c>
      <c r="C10" s="74"/>
      <c r="D10" s="298"/>
      <c r="E10" s="239"/>
      <c r="G10" s="20"/>
      <c r="H10" s="20"/>
    </row>
    <row r="11" spans="1:8">
      <c r="A11" s="74"/>
      <c r="B11" s="22" t="s">
        <v>339</v>
      </c>
      <c r="C11" s="76"/>
      <c r="D11" s="76"/>
      <c r="E11" s="239"/>
      <c r="G11" s="20"/>
      <c r="H11" s="20"/>
    </row>
    <row r="12" spans="1:8" ht="18.75" customHeight="1">
      <c r="A12" s="50">
        <v>2</v>
      </c>
      <c r="B12" s="20" t="s">
        <v>63</v>
      </c>
      <c r="C12" s="75">
        <v>200000</v>
      </c>
      <c r="D12" s="296" t="s">
        <v>457</v>
      </c>
      <c r="E12" s="239"/>
      <c r="G12" s="20"/>
      <c r="H12" s="314" t="s">
        <v>487</v>
      </c>
    </row>
    <row r="13" spans="1:8">
      <c r="A13" s="17"/>
      <c r="B13" s="86" t="s">
        <v>64</v>
      </c>
      <c r="C13" s="28"/>
      <c r="D13" s="28"/>
      <c r="E13" s="239"/>
      <c r="G13" s="20"/>
      <c r="H13" s="20"/>
    </row>
    <row r="14" spans="1:8">
      <c r="A14" s="17"/>
      <c r="B14" s="20" t="s">
        <v>65</v>
      </c>
      <c r="C14" s="31"/>
      <c r="D14" s="31"/>
      <c r="E14" s="239"/>
      <c r="G14" s="20"/>
      <c r="H14" s="20"/>
    </row>
    <row r="15" spans="1:8">
      <c r="A15" s="17"/>
      <c r="B15" s="20" t="s">
        <v>66</v>
      </c>
      <c r="C15" s="31"/>
      <c r="D15" s="31"/>
      <c r="E15" s="239"/>
      <c r="G15" s="20"/>
      <c r="H15" s="20"/>
    </row>
    <row r="16" spans="1:8">
      <c r="A16" s="17"/>
      <c r="B16" s="22" t="s">
        <v>325</v>
      </c>
      <c r="C16" s="31"/>
      <c r="D16" s="31"/>
      <c r="E16" s="239"/>
      <c r="G16" s="20"/>
      <c r="H16" s="20"/>
    </row>
    <row r="17" spans="1:8">
      <c r="A17" s="24">
        <v>3</v>
      </c>
      <c r="B17" s="12" t="s">
        <v>416</v>
      </c>
      <c r="C17" s="297">
        <v>25000</v>
      </c>
      <c r="D17" s="284" t="s">
        <v>456</v>
      </c>
      <c r="E17" s="239"/>
      <c r="G17" s="20"/>
      <c r="H17" s="314" t="s">
        <v>487</v>
      </c>
    </row>
    <row r="18" spans="1:8">
      <c r="A18" s="24"/>
      <c r="B18" s="22" t="s">
        <v>340</v>
      </c>
      <c r="D18" s="31"/>
      <c r="E18" s="239"/>
      <c r="G18" s="20"/>
      <c r="H18" s="20"/>
    </row>
    <row r="19" spans="1:8">
      <c r="A19" s="50">
        <v>4</v>
      </c>
      <c r="B19" s="20" t="s">
        <v>68</v>
      </c>
      <c r="C19" s="28">
        <v>7172400</v>
      </c>
      <c r="D19" s="29" t="s">
        <v>456</v>
      </c>
      <c r="E19" s="66">
        <v>5251100</v>
      </c>
      <c r="G19" s="314" t="s">
        <v>487</v>
      </c>
      <c r="H19" s="20"/>
    </row>
    <row r="20" spans="1:8">
      <c r="A20" s="17"/>
      <c r="B20" s="22" t="s">
        <v>328</v>
      </c>
      <c r="C20" s="31"/>
      <c r="D20" s="18"/>
      <c r="E20" s="317"/>
      <c r="F20" s="20"/>
      <c r="G20" s="20"/>
      <c r="H20" s="20"/>
    </row>
    <row r="21" spans="1:8">
      <c r="A21" s="24">
        <v>5</v>
      </c>
      <c r="B21" s="12" t="s">
        <v>69</v>
      </c>
      <c r="C21" s="21">
        <v>1864800</v>
      </c>
      <c r="D21" s="29" t="s">
        <v>456</v>
      </c>
      <c r="E21" s="73">
        <v>1434000</v>
      </c>
      <c r="G21" s="314" t="s">
        <v>487</v>
      </c>
      <c r="H21" s="20"/>
    </row>
    <row r="22" spans="1:8">
      <c r="A22" s="24"/>
      <c r="B22" s="12" t="s">
        <v>70</v>
      </c>
      <c r="C22" s="13"/>
      <c r="D22" s="18"/>
      <c r="E22" s="73"/>
      <c r="F22" s="24"/>
      <c r="G22" s="24"/>
      <c r="H22" s="24"/>
    </row>
    <row r="23" spans="1:8">
      <c r="A23" s="24"/>
      <c r="B23" s="22" t="s">
        <v>327</v>
      </c>
      <c r="C23" s="13"/>
      <c r="D23" s="18"/>
      <c r="E23" s="73"/>
      <c r="F23" s="24"/>
      <c r="G23" s="24"/>
      <c r="H23" s="24"/>
    </row>
    <row r="24" spans="1:8">
      <c r="A24" s="24">
        <v>6</v>
      </c>
      <c r="B24" s="12" t="s">
        <v>71</v>
      </c>
      <c r="C24" s="21">
        <v>174000</v>
      </c>
      <c r="D24" s="29" t="s">
        <v>456</v>
      </c>
      <c r="E24" s="73">
        <v>111500</v>
      </c>
      <c r="G24" s="314" t="s">
        <v>487</v>
      </c>
      <c r="H24" s="20"/>
    </row>
    <row r="25" spans="1:8">
      <c r="A25" s="24"/>
      <c r="B25" s="22" t="s">
        <v>327</v>
      </c>
      <c r="C25" s="23"/>
      <c r="D25" s="35"/>
      <c r="E25" s="73"/>
      <c r="F25" s="20"/>
      <c r="G25" s="20"/>
      <c r="H25" s="20"/>
    </row>
    <row r="26" spans="1:8">
      <c r="A26" s="50">
        <v>7</v>
      </c>
      <c r="B26" s="3" t="s">
        <v>72</v>
      </c>
      <c r="C26" s="66">
        <v>180000</v>
      </c>
      <c r="D26" s="29" t="s">
        <v>456</v>
      </c>
      <c r="E26" s="325">
        <v>177050.25</v>
      </c>
      <c r="F26" s="314" t="s">
        <v>487</v>
      </c>
      <c r="G26" s="20"/>
      <c r="H26" s="20"/>
    </row>
    <row r="27" spans="1:8">
      <c r="A27" s="17"/>
      <c r="B27" s="282" t="s">
        <v>343</v>
      </c>
      <c r="C27" s="49"/>
      <c r="D27" s="30"/>
      <c r="E27" s="320"/>
      <c r="F27" s="20"/>
      <c r="G27" s="20"/>
      <c r="H27" s="20"/>
    </row>
    <row r="28" spans="1:8">
      <c r="A28" s="50">
        <v>8</v>
      </c>
      <c r="B28" s="20" t="s">
        <v>73</v>
      </c>
      <c r="C28" s="29">
        <v>25000</v>
      </c>
      <c r="D28" s="30" t="s">
        <v>460</v>
      </c>
      <c r="F28" s="20"/>
      <c r="H28" s="314" t="s">
        <v>487</v>
      </c>
    </row>
    <row r="29" spans="1:8">
      <c r="A29" s="50"/>
      <c r="B29" s="20" t="s">
        <v>74</v>
      </c>
      <c r="C29" s="18"/>
      <c r="D29" s="20"/>
      <c r="F29" s="20"/>
      <c r="H29" s="20"/>
    </row>
    <row r="30" spans="1:8">
      <c r="A30" s="50"/>
      <c r="B30" s="22" t="s">
        <v>344</v>
      </c>
      <c r="C30" s="18"/>
      <c r="D30" s="20"/>
      <c r="F30" s="20"/>
      <c r="H30" s="20"/>
    </row>
    <row r="31" spans="1:8">
      <c r="A31" s="50">
        <v>9</v>
      </c>
      <c r="B31" s="20" t="s">
        <v>181</v>
      </c>
      <c r="C31" s="29">
        <v>80000</v>
      </c>
      <c r="D31" s="30" t="s">
        <v>461</v>
      </c>
      <c r="F31" s="20"/>
      <c r="H31" s="314" t="s">
        <v>487</v>
      </c>
    </row>
    <row r="32" spans="1:8">
      <c r="A32" s="50"/>
      <c r="B32" s="20" t="s">
        <v>182</v>
      </c>
      <c r="C32" s="18"/>
      <c r="D32" s="20"/>
      <c r="F32" s="20"/>
      <c r="H32" s="20"/>
    </row>
    <row r="33" spans="1:8">
      <c r="A33" s="50"/>
      <c r="B33" s="22" t="s">
        <v>345</v>
      </c>
      <c r="C33" s="18"/>
      <c r="D33" s="20"/>
      <c r="F33" s="20"/>
      <c r="H33" s="20"/>
    </row>
    <row r="34" spans="1:8">
      <c r="A34" s="24">
        <v>10</v>
      </c>
      <c r="B34" s="12" t="s">
        <v>76</v>
      </c>
      <c r="C34" s="35">
        <v>15000</v>
      </c>
      <c r="D34" s="30" t="s">
        <v>462</v>
      </c>
      <c r="F34" s="20"/>
      <c r="H34" s="314" t="s">
        <v>487</v>
      </c>
    </row>
    <row r="35" spans="1:8">
      <c r="A35" s="24"/>
      <c r="B35" s="12" t="s">
        <v>77</v>
      </c>
      <c r="D35" s="20"/>
      <c r="F35" s="20"/>
      <c r="H35" s="20"/>
    </row>
    <row r="36" spans="1:8">
      <c r="A36" s="24"/>
      <c r="B36" s="22" t="s">
        <v>346</v>
      </c>
      <c r="D36" s="20"/>
      <c r="F36" s="20"/>
      <c r="H36" s="20"/>
    </row>
    <row r="37" spans="1:8">
      <c r="A37" s="24">
        <v>11</v>
      </c>
      <c r="B37" s="128" t="s">
        <v>183</v>
      </c>
      <c r="C37" s="154">
        <v>10000</v>
      </c>
      <c r="D37" s="30" t="s">
        <v>462</v>
      </c>
      <c r="E37" s="321">
        <v>1100</v>
      </c>
      <c r="F37" s="20"/>
      <c r="G37" s="314" t="s">
        <v>487</v>
      </c>
      <c r="H37" s="20"/>
    </row>
    <row r="38" spans="1:8">
      <c r="A38" s="24"/>
      <c r="B38" s="12" t="s">
        <v>78</v>
      </c>
      <c r="D38" s="20"/>
      <c r="F38" s="20"/>
      <c r="H38" s="20"/>
    </row>
    <row r="39" spans="1:8">
      <c r="A39" s="24"/>
      <c r="B39" s="22" t="s">
        <v>347</v>
      </c>
      <c r="D39" s="20"/>
      <c r="F39" s="20"/>
      <c r="H39" s="20"/>
    </row>
    <row r="40" spans="1:8">
      <c r="A40" s="37"/>
      <c r="B40" s="52"/>
      <c r="C40" s="53"/>
      <c r="D40" s="38"/>
      <c r="E40" s="328"/>
      <c r="F40" s="38"/>
      <c r="G40" s="53"/>
      <c r="H40" s="38"/>
    </row>
    <row r="41" spans="1:8">
      <c r="A41" s="149"/>
      <c r="B41" s="282"/>
      <c r="E41" s="327"/>
    </row>
    <row r="42" spans="1:8" ht="99.75" customHeight="1">
      <c r="A42" s="149"/>
      <c r="B42" s="282"/>
      <c r="E42" s="327"/>
    </row>
    <row r="43" spans="1:8" ht="18.75" customHeight="1">
      <c r="A43" s="331" t="s">
        <v>37</v>
      </c>
      <c r="B43" s="334" t="s">
        <v>38</v>
      </c>
      <c r="C43" s="331" t="s">
        <v>11</v>
      </c>
      <c r="D43" s="331" t="s">
        <v>450</v>
      </c>
      <c r="E43" s="316" t="s">
        <v>451</v>
      </c>
      <c r="F43" s="337" t="s">
        <v>452</v>
      </c>
      <c r="G43" s="338"/>
      <c r="H43" s="339"/>
    </row>
    <row r="44" spans="1:8">
      <c r="A44" s="332"/>
      <c r="B44" s="335"/>
      <c r="C44" s="332"/>
      <c r="D44" s="332"/>
      <c r="E44" s="317" t="s">
        <v>10</v>
      </c>
      <c r="F44" s="293" t="s">
        <v>44</v>
      </c>
      <c r="G44" s="292" t="s">
        <v>454</v>
      </c>
      <c r="H44" s="292" t="s">
        <v>455</v>
      </c>
    </row>
    <row r="45" spans="1:8">
      <c r="A45" s="333"/>
      <c r="B45" s="336"/>
      <c r="C45" s="333"/>
      <c r="D45" s="333"/>
      <c r="E45" s="318"/>
      <c r="F45" s="294" t="s">
        <v>453</v>
      </c>
      <c r="G45" s="295" t="s">
        <v>44</v>
      </c>
      <c r="H45" s="295" t="s">
        <v>44</v>
      </c>
    </row>
    <row r="46" spans="1:8">
      <c r="A46" s="74">
        <v>1</v>
      </c>
      <c r="B46" s="130" t="s">
        <v>184</v>
      </c>
      <c r="C46" s="66">
        <v>100000</v>
      </c>
      <c r="D46" s="302" t="s">
        <v>463</v>
      </c>
      <c r="E46" s="322">
        <v>99987</v>
      </c>
      <c r="F46" s="314" t="s">
        <v>487</v>
      </c>
      <c r="G46" s="300"/>
      <c r="H46" s="300"/>
    </row>
    <row r="47" spans="1:8">
      <c r="A47" s="77"/>
      <c r="B47" s="22" t="s">
        <v>349</v>
      </c>
      <c r="C47" s="20"/>
      <c r="D47" s="20"/>
      <c r="E47" s="239"/>
      <c r="F47" s="20"/>
      <c r="G47" s="301"/>
      <c r="H47" s="301"/>
    </row>
    <row r="48" spans="1:8">
      <c r="A48" s="74">
        <v>2</v>
      </c>
      <c r="B48" s="71" t="s">
        <v>83</v>
      </c>
      <c r="C48" s="66">
        <v>100000</v>
      </c>
      <c r="D48" s="29" t="s">
        <v>464</v>
      </c>
      <c r="E48" s="239">
        <v>86256</v>
      </c>
      <c r="F48" s="314" t="s">
        <v>487</v>
      </c>
      <c r="G48" s="301"/>
      <c r="H48" s="301"/>
    </row>
    <row r="49" spans="1:8">
      <c r="A49" s="77"/>
      <c r="B49" s="71" t="s">
        <v>85</v>
      </c>
      <c r="C49" s="20"/>
      <c r="D49" s="20"/>
      <c r="E49" s="239"/>
      <c r="F49" s="20"/>
      <c r="G49" s="301"/>
      <c r="H49" s="301"/>
    </row>
    <row r="50" spans="1:8">
      <c r="A50" s="77"/>
      <c r="B50" s="22" t="s">
        <v>348</v>
      </c>
      <c r="C50" s="20"/>
      <c r="D50" s="20"/>
      <c r="E50" s="239"/>
      <c r="F50" s="20"/>
      <c r="G50" s="301"/>
      <c r="H50" s="301"/>
    </row>
    <row r="51" spans="1:8">
      <c r="A51" s="50">
        <v>3</v>
      </c>
      <c r="B51" s="56" t="s">
        <v>87</v>
      </c>
      <c r="C51" s="66">
        <v>1060000</v>
      </c>
      <c r="D51" s="29" t="s">
        <v>464</v>
      </c>
      <c r="E51" s="239">
        <v>1045665</v>
      </c>
      <c r="F51" s="314" t="s">
        <v>487</v>
      </c>
      <c r="G51" s="301"/>
      <c r="H51" s="301"/>
    </row>
    <row r="52" spans="1:8">
      <c r="A52" s="50"/>
      <c r="B52" s="20" t="s">
        <v>89</v>
      </c>
      <c r="C52" s="20"/>
      <c r="D52" s="20"/>
      <c r="E52" s="239"/>
      <c r="F52" s="20"/>
      <c r="G52" s="301"/>
      <c r="H52" s="301"/>
    </row>
    <row r="53" spans="1:8">
      <c r="A53" s="50"/>
      <c r="B53" s="20" t="s">
        <v>91</v>
      </c>
      <c r="C53" s="20"/>
      <c r="D53" s="20"/>
      <c r="E53" s="239"/>
      <c r="F53" s="20"/>
      <c r="G53" s="301"/>
      <c r="H53" s="301"/>
    </row>
    <row r="54" spans="1:8">
      <c r="A54" s="50"/>
      <c r="B54" s="22" t="s">
        <v>350</v>
      </c>
      <c r="C54" s="20"/>
      <c r="D54" s="20"/>
      <c r="E54" s="239"/>
      <c r="F54" s="20"/>
      <c r="G54" s="301"/>
      <c r="H54" s="301"/>
    </row>
    <row r="55" spans="1:8">
      <c r="A55" s="50">
        <v>4</v>
      </c>
      <c r="B55" s="56" t="s">
        <v>87</v>
      </c>
      <c r="C55" s="66">
        <v>300000</v>
      </c>
      <c r="D55" s="29" t="s">
        <v>464</v>
      </c>
      <c r="E55" s="239"/>
      <c r="F55" s="20"/>
      <c r="G55" s="314" t="s">
        <v>487</v>
      </c>
      <c r="H55" s="301"/>
    </row>
    <row r="56" spans="1:8">
      <c r="A56" s="50"/>
      <c r="B56" s="20" t="s">
        <v>94</v>
      </c>
      <c r="C56" s="20"/>
      <c r="D56" s="20"/>
      <c r="E56" s="239"/>
      <c r="F56" s="20"/>
      <c r="G56" s="301"/>
      <c r="H56" s="301"/>
    </row>
    <row r="57" spans="1:8">
      <c r="A57" s="50"/>
      <c r="B57" s="20" t="s">
        <v>96</v>
      </c>
      <c r="C57" s="20"/>
      <c r="D57" s="20"/>
      <c r="E57" s="239"/>
      <c r="F57" s="20"/>
      <c r="G57" s="301"/>
      <c r="H57" s="301"/>
    </row>
    <row r="58" spans="1:8">
      <c r="A58" s="303"/>
      <c r="B58" s="304" t="s">
        <v>351</v>
      </c>
      <c r="C58" s="20"/>
      <c r="D58" s="20"/>
      <c r="E58" s="239"/>
      <c r="F58" s="20"/>
      <c r="G58" s="301"/>
      <c r="H58" s="301"/>
    </row>
    <row r="59" spans="1:8">
      <c r="A59" s="50">
        <v>5</v>
      </c>
      <c r="B59" s="20" t="s">
        <v>87</v>
      </c>
      <c r="C59" s="66">
        <v>200825</v>
      </c>
      <c r="D59" s="29" t="s">
        <v>464</v>
      </c>
      <c r="E59" s="239"/>
      <c r="F59" s="20"/>
      <c r="G59" s="314" t="s">
        <v>487</v>
      </c>
      <c r="H59" s="301"/>
    </row>
    <row r="60" spans="1:8">
      <c r="A60" s="50"/>
      <c r="B60" s="20" t="s">
        <v>98</v>
      </c>
      <c r="C60" s="20"/>
      <c r="D60" s="20"/>
      <c r="E60" s="239"/>
      <c r="F60" s="20"/>
      <c r="G60" s="301"/>
      <c r="H60" s="301"/>
    </row>
    <row r="61" spans="1:8">
      <c r="A61" s="50"/>
      <c r="B61" s="20" t="s">
        <v>100</v>
      </c>
      <c r="C61" s="20"/>
      <c r="D61" s="20"/>
      <c r="E61" s="239"/>
      <c r="F61" s="20"/>
      <c r="G61" s="301"/>
      <c r="H61" s="301"/>
    </row>
    <row r="62" spans="1:8">
      <c r="A62" s="50"/>
      <c r="B62" s="20" t="s">
        <v>185</v>
      </c>
      <c r="C62" s="20"/>
      <c r="D62" s="20"/>
      <c r="E62" s="239"/>
      <c r="F62" s="20"/>
      <c r="G62" s="301"/>
      <c r="H62" s="301"/>
    </row>
    <row r="63" spans="1:8">
      <c r="A63" s="50"/>
      <c r="B63" s="22" t="s">
        <v>352</v>
      </c>
      <c r="C63" s="20"/>
      <c r="D63" s="20"/>
      <c r="E63" s="239"/>
      <c r="F63" s="20"/>
      <c r="G63" s="301"/>
      <c r="H63" s="301"/>
    </row>
    <row r="64" spans="1:8">
      <c r="A64" s="50">
        <v>6</v>
      </c>
      <c r="B64" s="20" t="s">
        <v>186</v>
      </c>
      <c r="C64" s="66">
        <v>1830000</v>
      </c>
      <c r="D64" s="29" t="s">
        <v>465</v>
      </c>
      <c r="E64" s="239"/>
      <c r="G64" s="314" t="s">
        <v>487</v>
      </c>
      <c r="H64" s="301"/>
    </row>
    <row r="65" spans="1:8">
      <c r="A65" s="50"/>
      <c r="B65" s="20" t="s">
        <v>187</v>
      </c>
      <c r="C65" s="20"/>
      <c r="D65" s="20"/>
      <c r="E65" s="239"/>
      <c r="F65" s="20"/>
      <c r="G65" s="301"/>
      <c r="H65" s="301"/>
    </row>
    <row r="66" spans="1:8">
      <c r="A66" s="50"/>
      <c r="B66" s="20" t="s">
        <v>105</v>
      </c>
      <c r="C66" s="20"/>
      <c r="D66" s="20"/>
      <c r="E66" s="239"/>
      <c r="F66" s="20"/>
      <c r="G66" s="301"/>
      <c r="H66" s="301"/>
    </row>
    <row r="67" spans="1:8">
      <c r="A67" s="50"/>
      <c r="B67" s="22" t="s">
        <v>354</v>
      </c>
      <c r="C67" s="20"/>
      <c r="D67" s="20"/>
      <c r="E67" s="239"/>
      <c r="F67" s="20"/>
      <c r="G67" s="301"/>
      <c r="H67" s="301"/>
    </row>
    <row r="68" spans="1:8">
      <c r="A68" s="50">
        <v>7</v>
      </c>
      <c r="B68" s="20" t="s">
        <v>104</v>
      </c>
      <c r="C68" s="66">
        <v>3550000</v>
      </c>
      <c r="D68" s="29" t="s">
        <v>465</v>
      </c>
      <c r="E68" s="239">
        <v>3137436</v>
      </c>
      <c r="F68" s="314" t="s">
        <v>487</v>
      </c>
      <c r="G68" s="301"/>
      <c r="H68" s="301"/>
    </row>
    <row r="69" spans="1:8">
      <c r="A69" s="50"/>
      <c r="B69" s="20" t="s">
        <v>105</v>
      </c>
      <c r="C69" s="20"/>
      <c r="D69" s="20"/>
      <c r="E69" s="239"/>
      <c r="F69" s="20"/>
      <c r="G69" s="301"/>
      <c r="H69" s="301"/>
    </row>
    <row r="70" spans="1:8">
      <c r="A70" s="50"/>
      <c r="B70" s="22" t="s">
        <v>353</v>
      </c>
      <c r="C70" s="20"/>
      <c r="D70" s="20"/>
      <c r="E70" s="239"/>
      <c r="F70" s="20"/>
      <c r="G70" s="301"/>
      <c r="H70" s="301"/>
    </row>
    <row r="71" spans="1:8">
      <c r="A71" s="310">
        <v>8</v>
      </c>
      <c r="B71" s="20" t="s">
        <v>106</v>
      </c>
      <c r="C71" s="13">
        <v>20000</v>
      </c>
      <c r="D71" s="29" t="s">
        <v>465</v>
      </c>
      <c r="E71" s="239"/>
      <c r="F71" s="20"/>
      <c r="G71" s="301"/>
      <c r="H71" s="314" t="s">
        <v>487</v>
      </c>
    </row>
    <row r="72" spans="1:8">
      <c r="A72" s="24"/>
      <c r="B72" s="20" t="s">
        <v>108</v>
      </c>
      <c r="C72" s="20"/>
      <c r="D72" s="20"/>
      <c r="E72" s="239"/>
      <c r="F72" s="20"/>
      <c r="G72" s="301"/>
      <c r="H72" s="301"/>
    </row>
    <row r="73" spans="1:8">
      <c r="A73" s="24"/>
      <c r="B73" s="20" t="s">
        <v>109</v>
      </c>
      <c r="C73" s="20"/>
      <c r="D73" s="20"/>
      <c r="E73" s="239"/>
      <c r="F73" s="20"/>
      <c r="G73" s="301"/>
      <c r="H73" s="301"/>
    </row>
    <row r="74" spans="1:8">
      <c r="A74" s="24"/>
      <c r="B74" s="20" t="s">
        <v>111</v>
      </c>
      <c r="C74" s="20"/>
      <c r="D74" s="20"/>
      <c r="E74" s="239"/>
      <c r="F74" s="20"/>
      <c r="G74" s="301"/>
      <c r="H74" s="301"/>
    </row>
    <row r="75" spans="1:8">
      <c r="A75" s="24"/>
      <c r="B75" s="22" t="s">
        <v>358</v>
      </c>
      <c r="C75" s="20"/>
      <c r="D75" s="20"/>
      <c r="E75" s="239"/>
      <c r="F75" s="20"/>
      <c r="G75" s="301"/>
      <c r="H75" s="301"/>
    </row>
    <row r="76" spans="1:8">
      <c r="A76" s="311">
        <v>9</v>
      </c>
      <c r="B76" s="71" t="s">
        <v>112</v>
      </c>
      <c r="C76" s="75">
        <v>30000</v>
      </c>
      <c r="D76" s="302" t="s">
        <v>466</v>
      </c>
      <c r="E76" s="239"/>
      <c r="F76" s="20"/>
      <c r="G76" s="301"/>
      <c r="H76" s="314" t="s">
        <v>487</v>
      </c>
    </row>
    <row r="77" spans="1:8">
      <c r="A77" s="74"/>
      <c r="B77" s="71" t="s">
        <v>114</v>
      </c>
      <c r="C77" s="20"/>
      <c r="D77" s="20"/>
      <c r="E77" s="239"/>
      <c r="F77" s="20"/>
      <c r="G77" s="301"/>
      <c r="H77" s="301"/>
    </row>
    <row r="78" spans="1:8">
      <c r="A78" s="74"/>
      <c r="B78" s="71" t="s">
        <v>116</v>
      </c>
      <c r="C78" s="20"/>
      <c r="D78" s="20"/>
      <c r="E78" s="239"/>
      <c r="F78" s="20"/>
      <c r="G78" s="301"/>
      <c r="H78" s="301"/>
    </row>
    <row r="79" spans="1:8">
      <c r="A79" s="74"/>
      <c r="B79" s="22" t="s">
        <v>355</v>
      </c>
      <c r="C79" s="79"/>
      <c r="D79" s="79"/>
      <c r="E79" s="323"/>
      <c r="F79" s="79"/>
      <c r="G79" s="79"/>
      <c r="H79" s="20"/>
    </row>
    <row r="80" spans="1:8">
      <c r="A80" s="310">
        <v>10</v>
      </c>
      <c r="B80" s="12" t="s">
        <v>118</v>
      </c>
      <c r="C80" s="73">
        <v>40000</v>
      </c>
      <c r="D80" s="302" t="s">
        <v>466</v>
      </c>
      <c r="E80" s="239">
        <v>28198</v>
      </c>
      <c r="F80" s="314" t="s">
        <v>487</v>
      </c>
      <c r="G80" s="301"/>
      <c r="H80" s="301"/>
    </row>
    <row r="81" spans="1:8">
      <c r="A81" s="24"/>
      <c r="B81" s="12" t="s">
        <v>119</v>
      </c>
      <c r="C81" s="20"/>
      <c r="D81" s="20"/>
      <c r="E81" s="239"/>
      <c r="F81" s="20"/>
      <c r="G81" s="301"/>
      <c r="H81" s="301"/>
    </row>
    <row r="82" spans="1:8">
      <c r="A82" s="24"/>
      <c r="B82" s="12" t="s">
        <v>120</v>
      </c>
      <c r="C82" s="20"/>
      <c r="D82" s="20"/>
      <c r="E82" s="239"/>
      <c r="F82" s="20"/>
      <c r="G82" s="301"/>
      <c r="H82" s="301"/>
    </row>
    <row r="83" spans="1:8">
      <c r="A83" s="24"/>
      <c r="B83" s="12" t="s">
        <v>121</v>
      </c>
      <c r="C83" s="20"/>
      <c r="D83" s="20"/>
      <c r="E83" s="239"/>
      <c r="F83" s="20"/>
      <c r="G83" s="301"/>
      <c r="H83" s="301"/>
    </row>
    <row r="84" spans="1:8">
      <c r="A84" s="24"/>
      <c r="B84" s="12" t="s">
        <v>122</v>
      </c>
      <c r="C84" s="20"/>
      <c r="D84" s="20"/>
      <c r="E84" s="239"/>
      <c r="F84" s="20"/>
      <c r="G84" s="301"/>
      <c r="H84" s="301"/>
    </row>
    <row r="85" spans="1:8">
      <c r="A85" s="24"/>
      <c r="B85" s="22" t="s">
        <v>357</v>
      </c>
      <c r="C85" s="20"/>
      <c r="D85" s="20"/>
      <c r="E85" s="239"/>
      <c r="F85" s="20"/>
      <c r="G85" s="301"/>
      <c r="H85" s="301"/>
    </row>
    <row r="86" spans="1:8">
      <c r="A86" s="310">
        <v>11</v>
      </c>
      <c r="B86" s="20" t="s">
        <v>123</v>
      </c>
      <c r="C86" s="13">
        <v>140000</v>
      </c>
      <c r="D86" s="30" t="s">
        <v>467</v>
      </c>
      <c r="E86" s="239"/>
      <c r="F86" s="20"/>
      <c r="G86" s="314" t="s">
        <v>487</v>
      </c>
      <c r="H86" s="314"/>
    </row>
    <row r="87" spans="1:8">
      <c r="A87" s="24"/>
      <c r="B87" s="20" t="s">
        <v>124</v>
      </c>
      <c r="C87" s="20"/>
      <c r="D87" s="20"/>
      <c r="E87" s="239"/>
      <c r="F87" s="20"/>
      <c r="G87" s="301"/>
      <c r="H87" s="301"/>
    </row>
    <row r="88" spans="1:8">
      <c r="A88" s="37"/>
      <c r="B88" s="38" t="s">
        <v>126</v>
      </c>
      <c r="C88" s="38"/>
      <c r="D88" s="38"/>
      <c r="E88" s="329"/>
      <c r="F88" s="38"/>
      <c r="G88" s="326"/>
      <c r="H88" s="326"/>
    </row>
    <row r="89" spans="1:8">
      <c r="A89" s="24"/>
      <c r="B89" s="22" t="s">
        <v>356</v>
      </c>
      <c r="C89" s="20"/>
      <c r="D89" s="20"/>
      <c r="E89" s="239"/>
      <c r="F89" s="20"/>
      <c r="G89" s="301"/>
      <c r="H89" s="301"/>
    </row>
    <row r="90" spans="1:8">
      <c r="A90" s="310">
        <v>12</v>
      </c>
      <c r="B90" s="20" t="s">
        <v>359</v>
      </c>
      <c r="C90" s="73">
        <v>25000</v>
      </c>
      <c r="D90" s="30" t="s">
        <v>468</v>
      </c>
      <c r="E90" s="239"/>
      <c r="F90" s="20"/>
      <c r="G90" s="301"/>
      <c r="H90" s="314" t="s">
        <v>487</v>
      </c>
    </row>
    <row r="91" spans="1:8">
      <c r="A91" s="24"/>
      <c r="B91" s="22" t="s">
        <v>360</v>
      </c>
      <c r="C91" s="20"/>
      <c r="D91" s="20"/>
      <c r="E91" s="239"/>
      <c r="F91" s="20"/>
      <c r="G91" s="301"/>
      <c r="H91" s="301"/>
    </row>
    <row r="92" spans="1:8">
      <c r="A92" s="310">
        <v>13</v>
      </c>
      <c r="B92" s="20" t="s">
        <v>362</v>
      </c>
      <c r="C92" s="73">
        <v>65000</v>
      </c>
      <c r="D92" s="30" t="s">
        <v>469</v>
      </c>
      <c r="E92" s="239">
        <v>52895</v>
      </c>
      <c r="F92" s="314" t="s">
        <v>487</v>
      </c>
      <c r="G92" s="301"/>
      <c r="H92" s="301"/>
    </row>
    <row r="93" spans="1:8">
      <c r="A93" s="24"/>
      <c r="B93" s="20" t="s">
        <v>363</v>
      </c>
      <c r="C93" s="20"/>
      <c r="D93" s="20"/>
      <c r="E93" s="239"/>
      <c r="F93" s="20"/>
      <c r="G93" s="301"/>
      <c r="H93" s="301"/>
    </row>
    <row r="94" spans="1:8">
      <c r="A94" s="24"/>
      <c r="B94" s="22" t="s">
        <v>364</v>
      </c>
      <c r="C94" s="20"/>
      <c r="D94" s="20"/>
      <c r="E94" s="239"/>
      <c r="F94" s="20"/>
      <c r="G94" s="301"/>
      <c r="H94" s="301"/>
    </row>
    <row r="95" spans="1:8">
      <c r="A95" s="310">
        <v>14</v>
      </c>
      <c r="B95" s="12" t="s">
        <v>127</v>
      </c>
      <c r="C95" s="29">
        <v>20000</v>
      </c>
      <c r="D95" s="30" t="s">
        <v>470</v>
      </c>
      <c r="E95" s="239"/>
      <c r="F95" s="20"/>
      <c r="G95" s="301"/>
      <c r="H95" s="314" t="s">
        <v>487</v>
      </c>
    </row>
    <row r="96" spans="1:8">
      <c r="A96" s="24"/>
      <c r="B96" s="12" t="s">
        <v>129</v>
      </c>
      <c r="C96" s="20"/>
      <c r="D96" s="20"/>
      <c r="E96" s="239"/>
      <c r="F96" s="20"/>
      <c r="G96" s="301"/>
      <c r="H96" s="301"/>
    </row>
    <row r="97" spans="1:8">
      <c r="A97" s="24"/>
      <c r="B97" s="22" t="s">
        <v>368</v>
      </c>
      <c r="C97" s="20"/>
      <c r="D97" s="20"/>
      <c r="E97" s="239"/>
      <c r="F97" s="20"/>
      <c r="G97" s="301"/>
      <c r="H97" s="301"/>
    </row>
    <row r="98" spans="1:8">
      <c r="A98" s="310">
        <v>15</v>
      </c>
      <c r="B98" s="12" t="s">
        <v>132</v>
      </c>
      <c r="C98" s="73">
        <v>10000</v>
      </c>
      <c r="D98" s="30" t="s">
        <v>471</v>
      </c>
      <c r="E98" s="239"/>
      <c r="F98" s="20"/>
      <c r="G98" s="301"/>
      <c r="H98" s="314" t="s">
        <v>487</v>
      </c>
    </row>
    <row r="99" spans="1:8">
      <c r="A99" s="24"/>
      <c r="B99" s="12" t="s">
        <v>134</v>
      </c>
      <c r="C99" s="20"/>
      <c r="D99" s="20"/>
      <c r="E99" s="239"/>
      <c r="F99" s="20"/>
      <c r="G99" s="301"/>
      <c r="H99" s="301"/>
    </row>
    <row r="100" spans="1:8">
      <c r="A100" s="24"/>
      <c r="B100" s="22" t="s">
        <v>369</v>
      </c>
      <c r="C100" s="20"/>
      <c r="D100" s="20"/>
      <c r="E100" s="239"/>
      <c r="F100" s="20"/>
      <c r="G100" s="301"/>
      <c r="H100" s="301"/>
    </row>
    <row r="101" spans="1:8">
      <c r="A101" s="310">
        <v>16</v>
      </c>
      <c r="B101" s="12" t="s">
        <v>139</v>
      </c>
      <c r="C101" s="73">
        <v>15000</v>
      </c>
      <c r="D101" s="30" t="s">
        <v>471</v>
      </c>
      <c r="E101" s="239"/>
      <c r="F101" s="20"/>
      <c r="G101" s="301"/>
      <c r="H101" s="314" t="s">
        <v>487</v>
      </c>
    </row>
    <row r="102" spans="1:8">
      <c r="A102" s="24"/>
      <c r="B102" s="12" t="s">
        <v>141</v>
      </c>
      <c r="C102" s="20"/>
      <c r="D102" s="20"/>
      <c r="E102" s="239"/>
      <c r="F102" s="20"/>
      <c r="G102" s="301"/>
      <c r="H102" s="301"/>
    </row>
    <row r="103" spans="1:8">
      <c r="A103" s="24"/>
      <c r="B103" s="12" t="s">
        <v>143</v>
      </c>
      <c r="C103" s="20"/>
      <c r="D103" s="20"/>
      <c r="E103" s="239"/>
      <c r="F103" s="20"/>
      <c r="G103" s="301"/>
      <c r="H103" s="301"/>
    </row>
    <row r="104" spans="1:8">
      <c r="A104" s="24"/>
      <c r="B104" s="22" t="s">
        <v>370</v>
      </c>
      <c r="C104" s="20"/>
      <c r="D104" s="20"/>
      <c r="E104" s="239"/>
      <c r="F104" s="20"/>
      <c r="G104" s="301"/>
      <c r="H104" s="301"/>
    </row>
    <row r="105" spans="1:8">
      <c r="A105" s="310">
        <v>17</v>
      </c>
      <c r="B105" s="12" t="s">
        <v>145</v>
      </c>
      <c r="C105" s="73">
        <v>80000</v>
      </c>
      <c r="D105" s="30" t="s">
        <v>472</v>
      </c>
      <c r="E105" s="239"/>
      <c r="F105" s="20"/>
      <c r="G105" s="301"/>
      <c r="H105" s="314" t="s">
        <v>487</v>
      </c>
    </row>
    <row r="106" spans="1:8">
      <c r="A106" s="24"/>
      <c r="B106" s="22" t="s">
        <v>371</v>
      </c>
      <c r="C106" s="20"/>
      <c r="D106" s="20"/>
      <c r="E106" s="239"/>
      <c r="F106" s="20"/>
      <c r="G106" s="301"/>
      <c r="H106" s="301"/>
    </row>
    <row r="107" spans="1:8">
      <c r="A107" s="310">
        <v>18</v>
      </c>
      <c r="B107" s="12" t="s">
        <v>148</v>
      </c>
      <c r="C107" s="73">
        <v>12000</v>
      </c>
      <c r="D107" s="30" t="s">
        <v>468</v>
      </c>
      <c r="E107" s="239"/>
      <c r="F107" s="20"/>
      <c r="G107" s="301"/>
      <c r="H107" s="314" t="s">
        <v>487</v>
      </c>
    </row>
    <row r="108" spans="1:8">
      <c r="A108" s="24"/>
      <c r="B108" s="22" t="s">
        <v>372</v>
      </c>
      <c r="C108" s="20"/>
      <c r="E108" s="239"/>
      <c r="F108" s="20"/>
      <c r="G108" s="301"/>
      <c r="H108" s="301"/>
    </row>
    <row r="109" spans="1:8">
      <c r="A109" s="310">
        <v>19</v>
      </c>
      <c r="B109" s="12" t="s">
        <v>151</v>
      </c>
      <c r="C109" s="73">
        <v>20000</v>
      </c>
      <c r="D109" s="30" t="s">
        <v>472</v>
      </c>
      <c r="E109" s="239"/>
      <c r="F109" s="20"/>
      <c r="G109" s="314" t="s">
        <v>487</v>
      </c>
      <c r="H109" s="301"/>
    </row>
    <row r="110" spans="1:8">
      <c r="A110" s="24"/>
      <c r="B110" s="12" t="s">
        <v>153</v>
      </c>
      <c r="C110" s="20"/>
      <c r="E110" s="239"/>
      <c r="F110" s="20"/>
      <c r="G110" s="301"/>
      <c r="H110" s="301"/>
    </row>
    <row r="111" spans="1:8">
      <c r="A111" s="24"/>
      <c r="B111" s="22" t="s">
        <v>373</v>
      </c>
      <c r="C111" s="20"/>
      <c r="E111" s="239"/>
      <c r="F111" s="20"/>
      <c r="G111" s="301"/>
      <c r="H111" s="301"/>
    </row>
    <row r="112" spans="1:8">
      <c r="A112" s="310">
        <v>20</v>
      </c>
      <c r="B112" s="20" t="s">
        <v>374</v>
      </c>
      <c r="C112" s="73">
        <v>20000</v>
      </c>
      <c r="D112" s="30" t="s">
        <v>473</v>
      </c>
      <c r="E112" s="239"/>
      <c r="F112" s="20"/>
      <c r="G112" s="301"/>
      <c r="H112" s="314" t="s">
        <v>487</v>
      </c>
    </row>
    <row r="113" spans="1:8">
      <c r="A113" s="24"/>
      <c r="B113" s="22" t="s">
        <v>373</v>
      </c>
      <c r="C113" s="20"/>
      <c r="E113" s="239"/>
      <c r="F113" s="20"/>
      <c r="G113" s="301"/>
      <c r="H113" s="301"/>
    </row>
    <row r="114" spans="1:8">
      <c r="A114" s="312">
        <v>21</v>
      </c>
      <c r="B114" s="79" t="s">
        <v>192</v>
      </c>
      <c r="C114" s="305">
        <v>300000</v>
      </c>
      <c r="D114" s="30" t="s">
        <v>474</v>
      </c>
      <c r="E114" s="239">
        <v>292392</v>
      </c>
      <c r="F114" s="314" t="s">
        <v>487</v>
      </c>
      <c r="G114" s="301"/>
      <c r="H114" s="301"/>
    </row>
    <row r="115" spans="1:8">
      <c r="A115" s="17"/>
      <c r="B115" s="22" t="s">
        <v>377</v>
      </c>
      <c r="C115" s="20"/>
      <c r="E115" s="239"/>
      <c r="F115" s="20"/>
      <c r="G115" s="301"/>
      <c r="H115" s="301"/>
    </row>
    <row r="116" spans="1:8">
      <c r="A116" s="313">
        <v>22</v>
      </c>
      <c r="B116" s="20" t="s">
        <v>378</v>
      </c>
      <c r="C116" s="239">
        <v>5000</v>
      </c>
      <c r="D116" s="306" t="s">
        <v>475</v>
      </c>
      <c r="E116" s="239"/>
      <c r="F116" s="20"/>
      <c r="G116" s="301"/>
      <c r="H116" s="314" t="s">
        <v>487</v>
      </c>
    </row>
    <row r="117" spans="1:8">
      <c r="A117" s="17"/>
      <c r="B117" s="22" t="s">
        <v>377</v>
      </c>
      <c r="C117" s="20"/>
      <c r="E117" s="239"/>
      <c r="F117" s="20"/>
      <c r="G117" s="301"/>
      <c r="H117" s="301"/>
    </row>
    <row r="118" spans="1:8">
      <c r="A118" s="310">
        <v>23</v>
      </c>
      <c r="B118" s="12" t="s">
        <v>157</v>
      </c>
      <c r="C118" s="65">
        <v>100000</v>
      </c>
      <c r="D118" s="30" t="s">
        <v>476</v>
      </c>
      <c r="E118" s="239">
        <v>68180</v>
      </c>
      <c r="F118" s="314" t="s">
        <v>487</v>
      </c>
      <c r="G118" s="301"/>
      <c r="H118" s="301"/>
    </row>
    <row r="119" spans="1:8">
      <c r="A119" s="24"/>
      <c r="B119" s="12" t="s">
        <v>195</v>
      </c>
      <c r="C119" s="20"/>
      <c r="E119" s="239"/>
      <c r="F119" s="20"/>
      <c r="G119" s="301"/>
      <c r="H119" s="301"/>
    </row>
    <row r="120" spans="1:8">
      <c r="A120" s="17"/>
      <c r="B120" s="22" t="s">
        <v>381</v>
      </c>
      <c r="C120" s="20"/>
      <c r="E120" s="239"/>
      <c r="F120" s="20"/>
      <c r="G120" s="301"/>
      <c r="H120" s="301"/>
    </row>
    <row r="121" spans="1:8">
      <c r="A121" s="310">
        <v>24</v>
      </c>
      <c r="B121" s="12" t="s">
        <v>197</v>
      </c>
      <c r="C121" s="65">
        <v>35000</v>
      </c>
      <c r="D121" s="306" t="s">
        <v>475</v>
      </c>
      <c r="E121" s="239">
        <v>5750</v>
      </c>
      <c r="F121" s="314" t="s">
        <v>487</v>
      </c>
      <c r="G121" s="301"/>
      <c r="H121" s="301"/>
    </row>
    <row r="122" spans="1:8">
      <c r="A122" s="24"/>
      <c r="B122" s="22" t="s">
        <v>382</v>
      </c>
      <c r="C122" s="20"/>
      <c r="E122" s="239"/>
      <c r="F122" s="20"/>
      <c r="G122" s="301"/>
      <c r="H122" s="301"/>
    </row>
    <row r="123" spans="1:8">
      <c r="A123" s="310">
        <v>25</v>
      </c>
      <c r="B123" s="12" t="s">
        <v>198</v>
      </c>
      <c r="C123" s="65">
        <v>25000</v>
      </c>
      <c r="D123" s="306" t="s">
        <v>477</v>
      </c>
      <c r="E123" s="239">
        <v>23636</v>
      </c>
      <c r="F123" s="314" t="s">
        <v>487</v>
      </c>
      <c r="G123" s="301"/>
      <c r="H123" s="301"/>
    </row>
    <row r="124" spans="1:8">
      <c r="A124" s="24"/>
      <c r="B124" s="22" t="s">
        <v>383</v>
      </c>
      <c r="C124" s="20"/>
      <c r="E124" s="239"/>
      <c r="F124" s="20"/>
      <c r="G124" s="301"/>
      <c r="H124" s="301"/>
    </row>
    <row r="125" spans="1:8">
      <c r="A125" s="313">
        <v>26</v>
      </c>
      <c r="B125" s="20" t="s">
        <v>384</v>
      </c>
      <c r="C125" s="239">
        <v>15000</v>
      </c>
      <c r="D125" s="30" t="s">
        <v>478</v>
      </c>
      <c r="E125" s="239"/>
      <c r="F125" s="20"/>
      <c r="G125" s="301"/>
      <c r="H125" s="314" t="s">
        <v>487</v>
      </c>
    </row>
    <row r="126" spans="1:8">
      <c r="A126" s="50"/>
      <c r="B126" s="22" t="s">
        <v>385</v>
      </c>
      <c r="C126" s="20"/>
      <c r="E126" s="239"/>
      <c r="F126" s="20"/>
      <c r="G126" s="301"/>
      <c r="H126" s="301"/>
    </row>
    <row r="127" spans="1:8">
      <c r="A127" s="313">
        <v>27</v>
      </c>
      <c r="B127" s="20" t="s">
        <v>387</v>
      </c>
      <c r="C127" s="239">
        <v>20000</v>
      </c>
      <c r="D127" s="306" t="s">
        <v>479</v>
      </c>
      <c r="E127" s="239">
        <v>15040</v>
      </c>
      <c r="F127" s="314" t="s">
        <v>487</v>
      </c>
      <c r="G127" s="301"/>
      <c r="H127" s="301"/>
    </row>
    <row r="128" spans="1:8">
      <c r="A128" s="50"/>
      <c r="B128" s="20" t="s">
        <v>388</v>
      </c>
      <c r="C128" s="20"/>
      <c r="E128" s="239"/>
      <c r="F128" s="20"/>
      <c r="G128" s="301"/>
      <c r="H128" s="301"/>
    </row>
    <row r="129" spans="1:8">
      <c r="A129" s="50"/>
      <c r="B129" s="22" t="s">
        <v>389</v>
      </c>
      <c r="C129" s="20"/>
      <c r="E129" s="239"/>
      <c r="F129" s="20"/>
      <c r="G129" s="301"/>
      <c r="H129" s="301"/>
    </row>
    <row r="130" spans="1:8">
      <c r="A130" s="310">
        <v>28</v>
      </c>
      <c r="B130" s="12" t="s">
        <v>155</v>
      </c>
      <c r="C130" s="65">
        <v>255000</v>
      </c>
      <c r="D130" s="30" t="s">
        <v>480</v>
      </c>
      <c r="E130" s="239">
        <v>255000</v>
      </c>
      <c r="F130" s="314" t="s">
        <v>487</v>
      </c>
      <c r="G130" s="301"/>
      <c r="H130" s="301"/>
    </row>
    <row r="131" spans="1:8">
      <c r="A131" s="37"/>
      <c r="B131" s="39" t="s">
        <v>156</v>
      </c>
      <c r="C131" s="38"/>
      <c r="D131" s="53"/>
      <c r="E131" s="329"/>
      <c r="F131" s="330"/>
      <c r="G131" s="326"/>
      <c r="H131" s="326"/>
    </row>
    <row r="132" spans="1:8">
      <c r="A132" s="24"/>
      <c r="B132" s="22" t="s">
        <v>392</v>
      </c>
      <c r="C132" s="20"/>
      <c r="E132" s="239"/>
      <c r="F132" s="314"/>
      <c r="G132" s="301"/>
      <c r="H132" s="301"/>
    </row>
    <row r="133" spans="1:8">
      <c r="A133" s="310">
        <v>29</v>
      </c>
      <c r="B133" s="20" t="s">
        <v>395</v>
      </c>
      <c r="C133" s="67">
        <v>150000</v>
      </c>
      <c r="D133" s="30" t="s">
        <v>481</v>
      </c>
      <c r="E133" s="239">
        <v>148491</v>
      </c>
      <c r="F133" s="314" t="s">
        <v>487</v>
      </c>
      <c r="G133" s="301"/>
      <c r="H133" s="301"/>
    </row>
    <row r="134" spans="1:8">
      <c r="A134" s="24"/>
      <c r="B134" s="20" t="s">
        <v>391</v>
      </c>
      <c r="C134" s="20"/>
      <c r="E134" s="239"/>
      <c r="F134" s="20"/>
      <c r="G134" s="301"/>
      <c r="H134" s="301"/>
    </row>
    <row r="135" spans="1:8">
      <c r="A135" s="24"/>
      <c r="B135" s="22" t="s">
        <v>394</v>
      </c>
      <c r="C135" s="20"/>
      <c r="E135" s="239"/>
      <c r="F135" s="20"/>
      <c r="G135" s="301"/>
      <c r="H135" s="301"/>
    </row>
    <row r="136" spans="1:8">
      <c r="A136" s="312">
        <v>30</v>
      </c>
      <c r="B136" s="20" t="s">
        <v>159</v>
      </c>
      <c r="C136" s="28">
        <v>255000</v>
      </c>
      <c r="D136" s="30" t="s">
        <v>482</v>
      </c>
      <c r="E136" s="239"/>
      <c r="F136" s="20"/>
      <c r="G136" s="301"/>
      <c r="H136" s="314" t="s">
        <v>487</v>
      </c>
    </row>
    <row r="137" spans="1:8">
      <c r="A137" s="17"/>
      <c r="B137" s="20" t="s">
        <v>153</v>
      </c>
      <c r="C137" s="20"/>
      <c r="E137" s="239"/>
      <c r="F137" s="20"/>
      <c r="G137" s="301"/>
      <c r="H137" s="301"/>
    </row>
    <row r="138" spans="1:8">
      <c r="A138" s="17"/>
      <c r="B138" s="22" t="s">
        <v>326</v>
      </c>
      <c r="C138" s="20"/>
      <c r="E138" s="239"/>
      <c r="F138" s="20"/>
      <c r="G138" s="301"/>
      <c r="H138" s="301"/>
    </row>
    <row r="139" spans="1:8">
      <c r="A139" s="313">
        <v>31</v>
      </c>
      <c r="B139" s="36" t="s">
        <v>163</v>
      </c>
      <c r="C139" s="13">
        <v>30000</v>
      </c>
      <c r="D139" s="30" t="s">
        <v>476</v>
      </c>
      <c r="E139" s="239"/>
      <c r="F139" s="20"/>
      <c r="G139" s="301"/>
      <c r="H139" s="314" t="s">
        <v>487</v>
      </c>
    </row>
    <row r="140" spans="1:8">
      <c r="A140" s="17"/>
      <c r="B140" s="12" t="s">
        <v>164</v>
      </c>
      <c r="C140" s="20"/>
      <c r="E140" s="239"/>
      <c r="F140" s="20"/>
      <c r="G140" s="301"/>
      <c r="H140" s="301"/>
    </row>
    <row r="141" spans="1:8">
      <c r="A141" s="17"/>
      <c r="B141" s="12" t="s">
        <v>165</v>
      </c>
      <c r="C141" s="20"/>
      <c r="E141" s="239"/>
      <c r="F141" s="20"/>
      <c r="G141" s="301"/>
      <c r="H141" s="301"/>
    </row>
    <row r="142" spans="1:8">
      <c r="A142" s="17"/>
      <c r="B142" s="22" t="s">
        <v>402</v>
      </c>
      <c r="C142" s="20"/>
      <c r="E142" s="239"/>
      <c r="F142" s="20"/>
      <c r="G142" s="301"/>
      <c r="H142" s="301"/>
    </row>
    <row r="143" spans="1:8">
      <c r="A143" s="313">
        <v>32</v>
      </c>
      <c r="B143" s="20" t="s">
        <v>407</v>
      </c>
      <c r="C143" s="21">
        <v>30000</v>
      </c>
      <c r="D143" s="30" t="s">
        <v>483</v>
      </c>
      <c r="E143" s="239"/>
      <c r="F143" s="20"/>
      <c r="G143" s="301"/>
      <c r="H143" s="314" t="s">
        <v>487</v>
      </c>
    </row>
    <row r="144" spans="1:8">
      <c r="A144" s="50"/>
      <c r="B144" s="20" t="s">
        <v>408</v>
      </c>
      <c r="C144" s="20"/>
      <c r="E144" s="239"/>
      <c r="F144" s="20"/>
      <c r="G144" s="301"/>
      <c r="H144" s="301"/>
    </row>
    <row r="145" spans="1:8">
      <c r="A145" s="50"/>
      <c r="B145" s="22" t="s">
        <v>409</v>
      </c>
      <c r="C145" s="20"/>
      <c r="E145" s="239"/>
      <c r="F145" s="20"/>
      <c r="G145" s="301"/>
      <c r="H145" s="301"/>
    </row>
    <row r="146" spans="1:8">
      <c r="A146" s="313">
        <v>33</v>
      </c>
      <c r="B146" s="20" t="s">
        <v>412</v>
      </c>
      <c r="C146" s="21">
        <v>50000</v>
      </c>
      <c r="D146" s="30" t="s">
        <v>484</v>
      </c>
      <c r="E146" s="239"/>
      <c r="F146" s="20"/>
      <c r="G146" s="301"/>
      <c r="H146" s="314" t="s">
        <v>487</v>
      </c>
    </row>
    <row r="147" spans="1:8">
      <c r="A147" s="17"/>
      <c r="B147" s="20" t="s">
        <v>413</v>
      </c>
      <c r="C147" s="20"/>
      <c r="E147" s="239"/>
      <c r="F147" s="20"/>
      <c r="G147" s="301"/>
      <c r="H147" s="301"/>
    </row>
    <row r="148" spans="1:8">
      <c r="A148" s="17"/>
      <c r="B148" s="22" t="s">
        <v>414</v>
      </c>
      <c r="C148" s="20"/>
      <c r="E148" s="239"/>
      <c r="F148" s="20"/>
      <c r="G148" s="301"/>
      <c r="H148" s="301"/>
    </row>
    <row r="149" spans="1:8">
      <c r="A149" s="310">
        <v>34</v>
      </c>
      <c r="B149" s="20" t="s">
        <v>167</v>
      </c>
      <c r="C149" s="307">
        <v>25000</v>
      </c>
      <c r="D149" s="30" t="s">
        <v>470</v>
      </c>
      <c r="E149" s="239">
        <v>2015</v>
      </c>
      <c r="F149" s="314"/>
      <c r="G149" s="314" t="s">
        <v>487</v>
      </c>
      <c r="H149" s="301"/>
    </row>
    <row r="150" spans="1:8">
      <c r="A150" s="24"/>
      <c r="B150" s="20" t="s">
        <v>169</v>
      </c>
      <c r="C150" s="20"/>
      <c r="E150" s="239"/>
      <c r="F150" s="20"/>
      <c r="G150" s="301"/>
      <c r="H150" s="301"/>
    </row>
    <row r="151" spans="1:8">
      <c r="A151" s="24"/>
      <c r="B151" s="20" t="s">
        <v>171</v>
      </c>
      <c r="C151" s="20"/>
      <c r="E151" s="239"/>
      <c r="F151" s="20"/>
      <c r="G151" s="301"/>
      <c r="H151" s="301"/>
    </row>
    <row r="152" spans="1:8">
      <c r="A152" s="24"/>
      <c r="B152" s="22" t="s">
        <v>403</v>
      </c>
      <c r="C152" s="20"/>
      <c r="E152" s="239"/>
      <c r="F152" s="20"/>
      <c r="G152" s="301"/>
      <c r="H152" s="301"/>
    </row>
    <row r="153" spans="1:8">
      <c r="A153" s="310">
        <v>35</v>
      </c>
      <c r="B153" s="12" t="s">
        <v>174</v>
      </c>
      <c r="C153" s="13">
        <v>20000</v>
      </c>
      <c r="D153" s="30" t="s">
        <v>470</v>
      </c>
      <c r="E153" s="239"/>
      <c r="F153" s="20"/>
      <c r="G153" s="301"/>
      <c r="H153" s="314" t="s">
        <v>487</v>
      </c>
    </row>
    <row r="154" spans="1:8">
      <c r="A154" s="24"/>
      <c r="B154" s="12" t="s">
        <v>176</v>
      </c>
      <c r="C154" s="20"/>
      <c r="E154" s="239"/>
      <c r="F154" s="20"/>
      <c r="G154" s="301"/>
      <c r="H154" s="301"/>
    </row>
    <row r="155" spans="1:8">
      <c r="A155" s="24"/>
      <c r="B155" s="12" t="s">
        <v>178</v>
      </c>
      <c r="C155" s="20"/>
      <c r="E155" s="239"/>
      <c r="F155" s="20"/>
      <c r="G155" s="301"/>
      <c r="H155" s="301"/>
    </row>
    <row r="156" spans="1:8">
      <c r="A156" s="24"/>
      <c r="B156" s="22" t="s">
        <v>404</v>
      </c>
      <c r="C156" s="20"/>
      <c r="E156" s="239"/>
      <c r="F156" s="20"/>
      <c r="G156" s="301"/>
      <c r="H156" s="301"/>
    </row>
    <row r="157" spans="1:8">
      <c r="A157" s="310">
        <v>36</v>
      </c>
      <c r="B157" s="20" t="s">
        <v>415</v>
      </c>
      <c r="C157" s="21">
        <v>25000</v>
      </c>
      <c r="D157" s="30" t="s">
        <v>482</v>
      </c>
      <c r="E157" s="239"/>
      <c r="F157" s="20"/>
      <c r="G157" s="301"/>
      <c r="H157" s="314" t="s">
        <v>487</v>
      </c>
    </row>
    <row r="158" spans="1:8">
      <c r="A158" s="24"/>
      <c r="B158" s="20" t="s">
        <v>405</v>
      </c>
      <c r="C158" s="20"/>
      <c r="E158" s="239"/>
      <c r="F158" s="20"/>
      <c r="G158" s="301"/>
      <c r="H158" s="301"/>
    </row>
    <row r="159" spans="1:8">
      <c r="A159" s="24"/>
      <c r="B159" s="22" t="s">
        <v>404</v>
      </c>
      <c r="C159" s="20"/>
      <c r="E159" s="239"/>
      <c r="F159" s="20"/>
      <c r="G159" s="301"/>
      <c r="H159" s="301"/>
    </row>
    <row r="160" spans="1:8">
      <c r="A160" s="313">
        <v>37</v>
      </c>
      <c r="B160" s="20" t="s">
        <v>396</v>
      </c>
      <c r="C160" s="308">
        <v>1247000</v>
      </c>
      <c r="D160" s="30" t="s">
        <v>485</v>
      </c>
      <c r="E160" s="239"/>
      <c r="F160" s="20"/>
      <c r="G160" s="301"/>
      <c r="H160" s="314" t="s">
        <v>487</v>
      </c>
    </row>
    <row r="161" spans="1:8">
      <c r="A161" s="50"/>
      <c r="B161" s="20" t="s">
        <v>397</v>
      </c>
      <c r="C161" s="20"/>
      <c r="E161" s="239"/>
      <c r="F161" s="20"/>
      <c r="G161" s="301"/>
      <c r="H161" s="301"/>
    </row>
    <row r="162" spans="1:8">
      <c r="A162" s="313">
        <v>38</v>
      </c>
      <c r="B162" s="20" t="s">
        <v>329</v>
      </c>
      <c r="C162" s="29">
        <v>277306</v>
      </c>
      <c r="D162" s="30" t="s">
        <v>485</v>
      </c>
      <c r="E162" s="239"/>
      <c r="F162" s="20"/>
      <c r="G162" s="301"/>
      <c r="H162" s="314" t="s">
        <v>487</v>
      </c>
    </row>
    <row r="163" spans="1:8">
      <c r="A163" s="17"/>
      <c r="B163" s="20" t="s">
        <v>330</v>
      </c>
      <c r="C163" s="20"/>
      <c r="E163" s="239"/>
      <c r="F163" s="20"/>
      <c r="G163" s="301"/>
      <c r="H163" s="301"/>
    </row>
    <row r="164" spans="1:8">
      <c r="A164" s="17"/>
      <c r="B164" s="20" t="s">
        <v>324</v>
      </c>
      <c r="C164" s="20"/>
      <c r="D164" s="20"/>
      <c r="E164" s="324"/>
      <c r="F164" s="20"/>
      <c r="G164" s="301"/>
      <c r="H164" s="301"/>
    </row>
    <row r="165" spans="1:8">
      <c r="A165" s="313">
        <v>39</v>
      </c>
      <c r="B165" s="20" t="s">
        <v>427</v>
      </c>
      <c r="C165" s="309">
        <v>4608000</v>
      </c>
      <c r="D165" s="30" t="s">
        <v>486</v>
      </c>
      <c r="E165" s="239">
        <v>4606920</v>
      </c>
      <c r="F165" s="314" t="s">
        <v>487</v>
      </c>
      <c r="G165" s="301"/>
      <c r="H165" s="301"/>
    </row>
    <row r="166" spans="1:8">
      <c r="A166" s="17"/>
      <c r="B166" s="20" t="s">
        <v>428</v>
      </c>
      <c r="C166" s="20"/>
      <c r="D166" s="20"/>
      <c r="E166" s="239"/>
      <c r="F166" s="20"/>
      <c r="G166" s="301"/>
      <c r="H166" s="301"/>
    </row>
    <row r="167" spans="1:8">
      <c r="A167" s="17"/>
      <c r="B167" s="20" t="s">
        <v>429</v>
      </c>
      <c r="C167" s="20"/>
      <c r="D167" s="20"/>
      <c r="E167" s="239"/>
      <c r="F167" s="20"/>
      <c r="G167" s="301"/>
      <c r="H167" s="301"/>
    </row>
    <row r="168" spans="1:8">
      <c r="A168" s="17"/>
      <c r="B168" s="20" t="s">
        <v>430</v>
      </c>
      <c r="C168" s="20"/>
      <c r="D168" s="20"/>
      <c r="E168" s="239"/>
      <c r="F168" s="20"/>
      <c r="G168" s="301"/>
      <c r="H168" s="301"/>
    </row>
    <row r="169" spans="1:8">
      <c r="A169" s="17"/>
      <c r="B169" s="20" t="s">
        <v>445</v>
      </c>
      <c r="C169" s="20"/>
      <c r="D169" s="20"/>
      <c r="E169" s="239"/>
      <c r="F169" s="20"/>
      <c r="G169" s="301"/>
      <c r="H169" s="301"/>
    </row>
    <row r="170" spans="1:8">
      <c r="A170" s="17"/>
      <c r="B170" s="20" t="s">
        <v>446</v>
      </c>
      <c r="C170" s="20"/>
      <c r="D170" s="20"/>
      <c r="E170" s="239"/>
      <c r="F170" s="20"/>
      <c r="G170" s="301"/>
      <c r="H170" s="301"/>
    </row>
    <row r="171" spans="1:8">
      <c r="A171" s="17"/>
      <c r="B171" s="20" t="s">
        <v>447</v>
      </c>
      <c r="C171" s="20"/>
      <c r="D171" s="20"/>
      <c r="E171" s="239"/>
      <c r="F171" s="20"/>
      <c r="G171" s="301"/>
      <c r="H171" s="301"/>
    </row>
    <row r="172" spans="1:8">
      <c r="A172" s="17"/>
      <c r="B172" s="22" t="s">
        <v>443</v>
      </c>
      <c r="C172" s="20"/>
      <c r="D172" s="20"/>
      <c r="E172" s="239"/>
      <c r="F172" s="20"/>
      <c r="G172" s="301"/>
      <c r="H172" s="301"/>
    </row>
    <row r="173" spans="1:8">
      <c r="A173" s="30"/>
      <c r="B173" s="20"/>
      <c r="C173" s="20"/>
      <c r="D173" s="20"/>
      <c r="E173" s="239"/>
      <c r="F173" s="20"/>
      <c r="G173" s="301"/>
      <c r="H173" s="301"/>
    </row>
    <row r="174" spans="1:8">
      <c r="A174" s="38"/>
      <c r="B174" s="38"/>
      <c r="C174" s="38"/>
      <c r="D174" s="38"/>
      <c r="E174" s="329"/>
      <c r="F174" s="38"/>
      <c r="G174" s="326"/>
      <c r="H174" s="326"/>
    </row>
    <row r="175" spans="1:8">
      <c r="A175" s="30">
        <v>40</v>
      </c>
      <c r="B175" s="20" t="s">
        <v>488</v>
      </c>
      <c r="C175" s="308">
        <v>1282000</v>
      </c>
      <c r="D175" s="30" t="s">
        <v>520</v>
      </c>
      <c r="E175" s="239"/>
      <c r="F175" s="20"/>
      <c r="G175" s="314" t="s">
        <v>487</v>
      </c>
      <c r="H175" s="301"/>
    </row>
    <row r="176" spans="1:8">
      <c r="A176" s="20"/>
      <c r="B176" s="20" t="s">
        <v>492</v>
      </c>
      <c r="C176" s="20"/>
      <c r="D176" s="20"/>
      <c r="E176" s="239"/>
      <c r="F176" s="20"/>
      <c r="G176" s="301"/>
      <c r="H176" s="301"/>
    </row>
    <row r="177" spans="1:8">
      <c r="A177" s="30"/>
      <c r="B177" s="22" t="s">
        <v>489</v>
      </c>
      <c r="C177" s="308"/>
      <c r="D177" s="20"/>
      <c r="E177" s="239"/>
      <c r="F177" s="20"/>
      <c r="G177" s="301"/>
      <c r="H177" s="301"/>
    </row>
    <row r="178" spans="1:8">
      <c r="A178" s="30">
        <v>41</v>
      </c>
      <c r="B178" s="20" t="s">
        <v>491</v>
      </c>
      <c r="C178" s="308">
        <v>7500</v>
      </c>
      <c r="D178" s="30" t="s">
        <v>520</v>
      </c>
      <c r="E178" s="239"/>
      <c r="F178" s="20"/>
      <c r="G178" s="301"/>
      <c r="H178" s="314" t="s">
        <v>487</v>
      </c>
    </row>
    <row r="179" spans="1:8">
      <c r="A179" s="20"/>
      <c r="B179" s="20" t="s">
        <v>493</v>
      </c>
      <c r="C179" s="20"/>
      <c r="D179" s="20"/>
      <c r="E179" s="239"/>
      <c r="F179" s="20"/>
      <c r="G179" s="301"/>
      <c r="H179" s="301"/>
    </row>
    <row r="180" spans="1:8">
      <c r="A180" s="30"/>
      <c r="B180" s="22" t="s">
        <v>490</v>
      </c>
      <c r="C180" s="20"/>
      <c r="D180" s="20"/>
      <c r="E180" s="239"/>
      <c r="F180" s="20"/>
      <c r="G180" s="301"/>
      <c r="H180" s="301"/>
    </row>
    <row r="181" spans="1:8">
      <c r="A181" s="30">
        <v>42</v>
      </c>
      <c r="B181" s="20" t="s">
        <v>491</v>
      </c>
      <c r="C181" s="308">
        <v>5000</v>
      </c>
      <c r="D181" s="30" t="s">
        <v>520</v>
      </c>
      <c r="E181" s="239"/>
      <c r="F181" s="20"/>
      <c r="G181" s="301"/>
      <c r="H181" s="314" t="s">
        <v>487</v>
      </c>
    </row>
    <row r="182" spans="1:8">
      <c r="A182" s="20"/>
      <c r="B182" s="20" t="s">
        <v>494</v>
      </c>
      <c r="C182" s="20"/>
      <c r="D182" s="20"/>
      <c r="E182" s="239"/>
      <c r="F182" s="20"/>
      <c r="G182" s="301"/>
      <c r="H182" s="301"/>
    </row>
    <row r="183" spans="1:8">
      <c r="A183" s="20"/>
      <c r="B183" s="22" t="s">
        <v>495</v>
      </c>
      <c r="C183" s="308"/>
      <c r="D183" s="30"/>
      <c r="E183" s="239"/>
      <c r="F183" s="20"/>
      <c r="G183" s="301"/>
      <c r="H183" s="301"/>
    </row>
    <row r="184" spans="1:8">
      <c r="A184" s="30">
        <v>43</v>
      </c>
      <c r="B184" s="20" t="s">
        <v>500</v>
      </c>
      <c r="C184" s="308">
        <v>343200</v>
      </c>
      <c r="D184" s="30" t="s">
        <v>520</v>
      </c>
      <c r="E184" s="239">
        <v>332400</v>
      </c>
      <c r="F184" s="314" t="s">
        <v>487</v>
      </c>
      <c r="G184" s="301"/>
      <c r="H184" s="301"/>
    </row>
    <row r="185" spans="1:8">
      <c r="A185" s="20"/>
      <c r="B185" s="20" t="s">
        <v>501</v>
      </c>
      <c r="C185" s="20"/>
      <c r="D185" s="20"/>
      <c r="E185" s="239"/>
      <c r="F185" s="20"/>
      <c r="G185" s="301"/>
      <c r="H185" s="301"/>
    </row>
    <row r="186" spans="1:8">
      <c r="A186" s="20"/>
      <c r="B186" s="20" t="s">
        <v>499</v>
      </c>
      <c r="C186" s="20"/>
      <c r="D186" s="20"/>
      <c r="E186" s="239"/>
      <c r="F186" s="20"/>
      <c r="G186" s="301"/>
      <c r="H186" s="301"/>
    </row>
    <row r="187" spans="1:8">
      <c r="A187" s="30"/>
      <c r="B187" s="22" t="s">
        <v>418</v>
      </c>
      <c r="C187" s="308"/>
      <c r="D187" s="30"/>
      <c r="E187" s="239"/>
      <c r="F187" s="20"/>
      <c r="G187" s="301"/>
      <c r="H187" s="301"/>
    </row>
    <row r="188" spans="1:8">
      <c r="A188" s="30">
        <v>44</v>
      </c>
      <c r="B188" s="20" t="s">
        <v>496</v>
      </c>
      <c r="C188" s="308">
        <v>150800</v>
      </c>
      <c r="D188" s="30" t="s">
        <v>520</v>
      </c>
      <c r="E188" s="239">
        <v>150800</v>
      </c>
      <c r="F188" s="314" t="s">
        <v>487</v>
      </c>
      <c r="G188" s="301"/>
      <c r="H188" s="301"/>
    </row>
    <row r="189" spans="1:8">
      <c r="A189" s="20"/>
      <c r="B189" s="20" t="s">
        <v>502</v>
      </c>
      <c r="C189" s="20"/>
      <c r="D189" s="20"/>
      <c r="E189" s="239"/>
      <c r="F189" s="20"/>
      <c r="G189" s="301"/>
      <c r="H189" s="301"/>
    </row>
    <row r="190" spans="1:8">
      <c r="A190" s="20"/>
      <c r="B190" s="20" t="s">
        <v>503</v>
      </c>
      <c r="C190" s="20"/>
      <c r="D190" s="20"/>
      <c r="E190" s="239"/>
      <c r="F190" s="20"/>
      <c r="G190" s="301"/>
      <c r="H190" s="301"/>
    </row>
    <row r="191" spans="1:8">
      <c r="A191" s="20"/>
      <c r="B191" s="22" t="s">
        <v>418</v>
      </c>
      <c r="C191" s="20"/>
      <c r="D191" s="20"/>
      <c r="E191" s="239"/>
      <c r="F191" s="20"/>
      <c r="G191" s="301"/>
      <c r="H191" s="301"/>
    </row>
    <row r="192" spans="1:8">
      <c r="A192" s="30">
        <v>45</v>
      </c>
      <c r="B192" s="20" t="s">
        <v>497</v>
      </c>
      <c r="C192" s="308">
        <v>48000</v>
      </c>
      <c r="D192" s="30" t="s">
        <v>520</v>
      </c>
      <c r="E192" s="239"/>
      <c r="F192" s="20"/>
      <c r="G192" s="314" t="s">
        <v>487</v>
      </c>
      <c r="H192" s="301"/>
    </row>
    <row r="193" spans="1:8">
      <c r="A193" s="20"/>
      <c r="B193" s="20" t="s">
        <v>505</v>
      </c>
      <c r="C193" s="20"/>
      <c r="D193" s="20"/>
      <c r="E193" s="239"/>
      <c r="F193" s="20"/>
      <c r="G193" s="301"/>
      <c r="H193" s="301"/>
    </row>
    <row r="194" spans="1:8">
      <c r="A194" s="20"/>
      <c r="B194" s="20" t="s">
        <v>504</v>
      </c>
      <c r="C194" s="20"/>
      <c r="D194" s="20"/>
      <c r="E194" s="239"/>
      <c r="F194" s="20"/>
      <c r="G194" s="301"/>
      <c r="H194" s="301"/>
    </row>
    <row r="195" spans="1:8">
      <c r="A195" s="30"/>
      <c r="B195" s="22" t="s">
        <v>498</v>
      </c>
      <c r="C195" s="20"/>
      <c r="D195" s="20"/>
      <c r="E195" s="239"/>
      <c r="F195" s="20"/>
      <c r="G195" s="301"/>
      <c r="H195" s="301"/>
    </row>
    <row r="196" spans="1:8">
      <c r="A196" s="30">
        <v>46</v>
      </c>
      <c r="B196" s="20" t="s">
        <v>506</v>
      </c>
      <c r="C196" s="308">
        <v>8200</v>
      </c>
      <c r="D196" s="30" t="s">
        <v>520</v>
      </c>
      <c r="E196" s="239"/>
      <c r="F196" s="20"/>
      <c r="G196" s="314" t="s">
        <v>487</v>
      </c>
      <c r="H196" s="301"/>
    </row>
    <row r="197" spans="1:8">
      <c r="A197" s="20"/>
      <c r="B197" s="20" t="s">
        <v>507</v>
      </c>
      <c r="C197" s="20"/>
      <c r="D197" s="20"/>
      <c r="E197" s="239"/>
      <c r="F197" s="20"/>
      <c r="G197" s="301"/>
      <c r="H197" s="301"/>
    </row>
    <row r="198" spans="1:8">
      <c r="A198" s="20"/>
      <c r="B198" s="20" t="s">
        <v>494</v>
      </c>
      <c r="C198" s="20"/>
      <c r="D198" s="20"/>
      <c r="E198" s="239"/>
      <c r="F198" s="20"/>
      <c r="G198" s="301"/>
      <c r="H198" s="301"/>
    </row>
    <row r="199" spans="1:8">
      <c r="A199" s="20"/>
      <c r="B199" s="22" t="s">
        <v>498</v>
      </c>
      <c r="C199" s="20"/>
      <c r="D199" s="20"/>
      <c r="E199" s="239"/>
      <c r="F199" s="20"/>
      <c r="G199" s="301"/>
      <c r="H199" s="301"/>
    </row>
    <row r="200" spans="1:8">
      <c r="A200" s="30">
        <v>47</v>
      </c>
      <c r="B200" s="20" t="s">
        <v>491</v>
      </c>
      <c r="C200" s="308">
        <v>5000</v>
      </c>
      <c r="D200" s="30" t="s">
        <v>520</v>
      </c>
      <c r="E200" s="239"/>
      <c r="F200" s="20"/>
      <c r="G200" s="314" t="s">
        <v>487</v>
      </c>
      <c r="H200" s="301"/>
    </row>
    <row r="201" spans="1:8">
      <c r="A201" s="20"/>
      <c r="B201" s="20" t="s">
        <v>494</v>
      </c>
      <c r="C201" s="20"/>
      <c r="D201" s="20"/>
      <c r="E201" s="239"/>
      <c r="F201" s="20"/>
      <c r="G201" s="301"/>
      <c r="H201" s="301"/>
    </row>
    <row r="202" spans="1:8">
      <c r="A202" s="20"/>
      <c r="B202" s="22" t="s">
        <v>498</v>
      </c>
      <c r="C202" s="20"/>
      <c r="D202" s="20"/>
      <c r="E202" s="239"/>
      <c r="F202" s="20"/>
      <c r="G202" s="301"/>
      <c r="H202" s="301"/>
    </row>
    <row r="203" spans="1:8">
      <c r="A203" s="30">
        <v>48</v>
      </c>
      <c r="B203" s="20" t="s">
        <v>508</v>
      </c>
      <c r="C203" s="308">
        <v>119600</v>
      </c>
      <c r="D203" s="30" t="s">
        <v>520</v>
      </c>
      <c r="E203" s="239">
        <v>119600</v>
      </c>
      <c r="F203" s="314" t="s">
        <v>487</v>
      </c>
      <c r="G203" s="301"/>
      <c r="H203" s="301"/>
    </row>
    <row r="204" spans="1:8">
      <c r="A204" s="20"/>
      <c r="B204" s="20" t="s">
        <v>509</v>
      </c>
      <c r="C204" s="20"/>
      <c r="D204" s="20"/>
      <c r="E204" s="239"/>
      <c r="F204" s="20"/>
      <c r="G204" s="301"/>
      <c r="H204" s="301"/>
    </row>
    <row r="205" spans="1:8">
      <c r="A205" s="20"/>
      <c r="B205" s="22" t="s">
        <v>440</v>
      </c>
      <c r="C205" s="20"/>
      <c r="D205" s="20"/>
      <c r="E205" s="239"/>
      <c r="F205" s="20"/>
      <c r="G205" s="301"/>
      <c r="H205" s="301"/>
    </row>
    <row r="206" spans="1:8">
      <c r="A206" s="30">
        <v>49</v>
      </c>
      <c r="B206" s="20" t="s">
        <v>510</v>
      </c>
      <c r="C206" s="308">
        <v>2900</v>
      </c>
      <c r="D206" s="30" t="s">
        <v>520</v>
      </c>
      <c r="E206" s="239">
        <v>2900</v>
      </c>
      <c r="F206" s="314" t="s">
        <v>487</v>
      </c>
      <c r="G206" s="301"/>
      <c r="H206" s="301"/>
    </row>
    <row r="207" spans="1:8">
      <c r="A207" s="20"/>
      <c r="B207" s="22" t="s">
        <v>511</v>
      </c>
      <c r="C207" s="20"/>
      <c r="D207" s="20"/>
      <c r="E207" s="239"/>
      <c r="F207" s="20"/>
      <c r="G207" s="301"/>
      <c r="H207" s="301"/>
    </row>
    <row r="208" spans="1:8">
      <c r="A208" s="30">
        <v>50</v>
      </c>
      <c r="B208" s="20" t="s">
        <v>512</v>
      </c>
      <c r="C208" s="308">
        <v>6200</v>
      </c>
      <c r="D208" s="30" t="s">
        <v>520</v>
      </c>
      <c r="E208" s="239">
        <v>6200</v>
      </c>
      <c r="F208" s="314" t="s">
        <v>487</v>
      </c>
      <c r="G208" s="301"/>
      <c r="H208" s="301"/>
    </row>
    <row r="209" spans="1:8">
      <c r="A209" s="20"/>
      <c r="B209" s="22" t="s">
        <v>511</v>
      </c>
      <c r="C209" s="20"/>
      <c r="D209" s="20"/>
      <c r="E209" s="239"/>
      <c r="F209" s="20"/>
      <c r="G209" s="301"/>
      <c r="H209" s="301"/>
    </row>
    <row r="210" spans="1:8">
      <c r="A210" s="30">
        <v>51</v>
      </c>
      <c r="B210" s="20" t="s">
        <v>513</v>
      </c>
      <c r="C210" s="308">
        <v>2500</v>
      </c>
      <c r="D210" s="30" t="s">
        <v>520</v>
      </c>
      <c r="E210" s="239">
        <v>2500</v>
      </c>
      <c r="F210" s="314" t="s">
        <v>487</v>
      </c>
      <c r="G210" s="301"/>
      <c r="H210" s="301"/>
    </row>
    <row r="211" spans="1:8">
      <c r="A211" s="20"/>
      <c r="B211" s="22" t="s">
        <v>514</v>
      </c>
      <c r="C211" s="20"/>
      <c r="D211" s="20"/>
      <c r="E211" s="239"/>
      <c r="F211" s="20"/>
      <c r="G211" s="301"/>
      <c r="H211" s="301"/>
    </row>
    <row r="212" spans="1:8">
      <c r="A212" s="30">
        <v>52</v>
      </c>
      <c r="B212" s="20" t="s">
        <v>497</v>
      </c>
      <c r="C212" s="308">
        <v>32000</v>
      </c>
      <c r="D212" s="30" t="s">
        <v>520</v>
      </c>
      <c r="E212" s="239"/>
      <c r="F212" s="20"/>
      <c r="G212" s="301"/>
      <c r="H212" s="314" t="s">
        <v>487</v>
      </c>
    </row>
    <row r="213" spans="1:8">
      <c r="A213" s="20"/>
      <c r="B213" s="20" t="s">
        <v>515</v>
      </c>
      <c r="C213" s="20"/>
      <c r="D213" s="20"/>
      <c r="E213" s="239"/>
      <c r="F213" s="20"/>
      <c r="G213" s="301"/>
      <c r="H213" s="301"/>
    </row>
    <row r="214" spans="1:8">
      <c r="A214" s="20"/>
      <c r="B214" s="20" t="s">
        <v>516</v>
      </c>
      <c r="C214" s="20"/>
      <c r="D214" s="20"/>
      <c r="E214" s="239"/>
      <c r="F214" s="20"/>
      <c r="G214" s="301"/>
      <c r="H214" s="301"/>
    </row>
    <row r="215" spans="1:8">
      <c r="A215" s="20"/>
      <c r="B215" s="22" t="s">
        <v>514</v>
      </c>
      <c r="C215" s="20"/>
      <c r="D215" s="20"/>
      <c r="E215" s="239"/>
      <c r="F215" s="20"/>
      <c r="G215" s="301"/>
      <c r="H215" s="301"/>
    </row>
    <row r="216" spans="1:8">
      <c r="A216" s="20"/>
      <c r="B216" s="20"/>
      <c r="C216" s="20"/>
      <c r="D216" s="20"/>
      <c r="E216" s="239"/>
      <c r="F216" s="20"/>
      <c r="G216" s="301"/>
      <c r="H216" s="301"/>
    </row>
    <row r="217" spans="1:8">
      <c r="A217" s="38"/>
      <c r="B217" s="38"/>
      <c r="C217" s="38"/>
      <c r="D217" s="38"/>
      <c r="E217" s="329"/>
      <c r="F217" s="38"/>
      <c r="G217" s="326"/>
      <c r="H217" s="326"/>
    </row>
    <row r="218" spans="1:8">
      <c r="A218" s="30">
        <v>53</v>
      </c>
      <c r="B218" s="20" t="s">
        <v>517</v>
      </c>
      <c r="C218" s="308">
        <v>8000</v>
      </c>
      <c r="D218" s="30" t="s">
        <v>520</v>
      </c>
      <c r="E218" s="239"/>
      <c r="F218" s="20"/>
      <c r="G218" s="301"/>
      <c r="H218" s="314" t="s">
        <v>487</v>
      </c>
    </row>
    <row r="219" spans="1:8">
      <c r="A219" s="20"/>
      <c r="B219" s="20" t="s">
        <v>518</v>
      </c>
      <c r="C219" s="20"/>
      <c r="D219" s="20"/>
      <c r="E219" s="239"/>
      <c r="F219" s="20"/>
      <c r="G219" s="301"/>
      <c r="H219" s="301"/>
    </row>
    <row r="220" spans="1:8">
      <c r="A220" s="20"/>
      <c r="B220" s="22" t="s">
        <v>514</v>
      </c>
      <c r="C220" s="20"/>
      <c r="D220" s="20"/>
      <c r="E220" s="239"/>
      <c r="F220" s="20"/>
      <c r="G220" s="301"/>
      <c r="H220" s="301"/>
    </row>
    <row r="221" spans="1:8">
      <c r="A221" s="30">
        <v>54</v>
      </c>
      <c r="B221" s="20" t="s">
        <v>491</v>
      </c>
      <c r="C221" s="308">
        <v>7500</v>
      </c>
      <c r="D221" s="30" t="s">
        <v>520</v>
      </c>
      <c r="E221" s="239"/>
      <c r="F221" s="20"/>
      <c r="G221" s="301"/>
      <c r="H221" s="314" t="s">
        <v>487</v>
      </c>
    </row>
    <row r="222" spans="1:8">
      <c r="A222" s="20"/>
      <c r="B222" s="20" t="s">
        <v>493</v>
      </c>
      <c r="C222" s="20"/>
      <c r="D222" s="20"/>
      <c r="E222" s="239"/>
      <c r="F222" s="20"/>
      <c r="G222" s="301"/>
      <c r="H222" s="301"/>
    </row>
    <row r="223" spans="1:8">
      <c r="A223" s="20"/>
      <c r="B223" s="22" t="s">
        <v>519</v>
      </c>
      <c r="C223" s="20"/>
      <c r="D223" s="20"/>
      <c r="E223" s="239"/>
      <c r="F223" s="20"/>
      <c r="G223" s="301"/>
      <c r="H223" s="301"/>
    </row>
    <row r="224" spans="1:8">
      <c r="A224" s="30"/>
      <c r="B224" s="20"/>
      <c r="C224" s="20"/>
      <c r="D224" s="20"/>
      <c r="E224" s="239"/>
      <c r="F224" s="20"/>
      <c r="G224" s="301"/>
      <c r="H224" s="301"/>
    </row>
    <row r="225" spans="1:8">
      <c r="A225" s="20"/>
      <c r="B225" s="20"/>
      <c r="C225" s="20"/>
      <c r="D225" s="20"/>
      <c r="E225" s="239"/>
      <c r="F225" s="20"/>
      <c r="G225" s="301"/>
      <c r="H225" s="301"/>
    </row>
    <row r="226" spans="1:8">
      <c r="A226" s="20"/>
      <c r="B226" s="20"/>
      <c r="C226" s="20"/>
      <c r="D226" s="20"/>
      <c r="E226" s="239"/>
      <c r="F226" s="20"/>
      <c r="G226" s="301"/>
      <c r="H226" s="301"/>
    </row>
    <row r="227" spans="1:8">
      <c r="A227" s="20"/>
      <c r="B227" s="20"/>
      <c r="C227" s="20"/>
      <c r="D227" s="20"/>
      <c r="E227" s="239"/>
      <c r="F227" s="20"/>
      <c r="G227" s="301"/>
      <c r="H227" s="301"/>
    </row>
    <row r="228" spans="1:8">
      <c r="A228" s="20"/>
      <c r="B228" s="20"/>
      <c r="C228" s="20"/>
      <c r="D228" s="20"/>
      <c r="E228" s="239"/>
      <c r="F228" s="20"/>
      <c r="G228" s="301"/>
      <c r="H228" s="301"/>
    </row>
    <row r="229" spans="1:8">
      <c r="A229" s="20"/>
      <c r="B229" s="20"/>
      <c r="C229" s="20"/>
      <c r="D229" s="20"/>
      <c r="E229" s="239"/>
      <c r="F229" s="20"/>
      <c r="G229" s="301"/>
      <c r="H229" s="301"/>
    </row>
    <row r="230" spans="1:8">
      <c r="A230" s="20"/>
      <c r="B230" s="20"/>
      <c r="C230" s="20"/>
      <c r="D230" s="20"/>
      <c r="E230" s="239"/>
      <c r="F230" s="20"/>
      <c r="G230" s="301"/>
      <c r="H230" s="301"/>
    </row>
    <row r="231" spans="1:8">
      <c r="A231" s="20"/>
      <c r="B231" s="20"/>
      <c r="C231" s="20"/>
      <c r="D231" s="20"/>
      <c r="E231" s="239"/>
      <c r="F231" s="20"/>
      <c r="G231" s="301"/>
      <c r="H231" s="301"/>
    </row>
    <row r="232" spans="1:8">
      <c r="A232" s="20"/>
      <c r="B232" s="20"/>
      <c r="C232" s="20"/>
      <c r="D232" s="20"/>
      <c r="E232" s="239"/>
      <c r="F232" s="20"/>
      <c r="G232" s="301"/>
      <c r="H232" s="301"/>
    </row>
    <row r="233" spans="1:8">
      <c r="A233" s="20"/>
      <c r="B233" s="20"/>
      <c r="C233" s="20"/>
      <c r="D233" s="20"/>
      <c r="E233" s="239"/>
      <c r="F233" s="20"/>
      <c r="G233" s="301"/>
      <c r="H233" s="301"/>
    </row>
    <row r="234" spans="1:8">
      <c r="A234" s="20"/>
      <c r="B234" s="20"/>
      <c r="C234" s="20"/>
      <c r="D234" s="20"/>
      <c r="E234" s="239"/>
      <c r="F234" s="20"/>
      <c r="G234" s="301"/>
      <c r="H234" s="301"/>
    </row>
    <row r="235" spans="1:8">
      <c r="A235" s="20"/>
      <c r="B235" s="20"/>
      <c r="C235" s="20"/>
      <c r="D235" s="20"/>
      <c r="E235" s="239"/>
      <c r="F235" s="20"/>
      <c r="G235" s="301"/>
      <c r="H235" s="301"/>
    </row>
    <row r="236" spans="1:8">
      <c r="A236" s="20"/>
      <c r="B236" s="20"/>
      <c r="C236" s="20"/>
      <c r="D236" s="20"/>
      <c r="E236" s="239"/>
      <c r="F236" s="20"/>
      <c r="G236" s="301"/>
      <c r="H236" s="301"/>
    </row>
    <row r="237" spans="1:8">
      <c r="A237" s="20"/>
      <c r="B237" s="20"/>
      <c r="C237" s="20"/>
      <c r="D237" s="20"/>
      <c r="E237" s="239"/>
      <c r="F237" s="20"/>
      <c r="G237" s="301"/>
      <c r="H237" s="301"/>
    </row>
    <row r="238" spans="1:8">
      <c r="A238" s="20"/>
      <c r="B238" s="20"/>
      <c r="C238" s="20"/>
      <c r="D238" s="20"/>
      <c r="E238" s="239"/>
      <c r="F238" s="20"/>
      <c r="G238" s="301"/>
      <c r="H238" s="301"/>
    </row>
    <row r="239" spans="1:8">
      <c r="A239" s="20"/>
      <c r="B239" s="20"/>
      <c r="C239" s="20"/>
      <c r="D239" s="20"/>
      <c r="E239" s="239"/>
      <c r="F239" s="20"/>
      <c r="G239" s="301"/>
      <c r="H239" s="301"/>
    </row>
    <row r="240" spans="1:8">
      <c r="A240" s="20"/>
      <c r="B240" s="20"/>
      <c r="C240" s="20"/>
      <c r="D240" s="20"/>
      <c r="E240" s="239"/>
      <c r="F240" s="20"/>
      <c r="G240" s="301"/>
      <c r="H240" s="301"/>
    </row>
    <row r="241" spans="1:8">
      <c r="A241" s="20"/>
      <c r="B241" s="20"/>
      <c r="C241" s="20"/>
      <c r="D241" s="20"/>
      <c r="E241" s="239"/>
      <c r="F241" s="20"/>
      <c r="G241" s="301"/>
      <c r="H241" s="301"/>
    </row>
    <row r="242" spans="1:8">
      <c r="A242" s="20"/>
      <c r="B242" s="20"/>
      <c r="C242" s="20"/>
      <c r="D242" s="20"/>
      <c r="E242" s="239"/>
      <c r="F242" s="20"/>
      <c r="G242" s="301"/>
      <c r="H242" s="301"/>
    </row>
    <row r="243" spans="1:8">
      <c r="A243" s="20"/>
      <c r="B243" s="20"/>
      <c r="C243" s="20"/>
      <c r="D243" s="20"/>
      <c r="E243" s="239"/>
      <c r="F243" s="20"/>
      <c r="G243" s="301"/>
      <c r="H243" s="301"/>
    </row>
    <row r="244" spans="1:8">
      <c r="A244" s="20"/>
      <c r="B244" s="20"/>
      <c r="C244" s="20"/>
      <c r="D244" s="20"/>
      <c r="E244" s="239"/>
      <c r="F244" s="20"/>
      <c r="G244" s="301"/>
      <c r="H244" s="301"/>
    </row>
    <row r="245" spans="1:8">
      <c r="A245" s="20"/>
      <c r="B245" s="20"/>
      <c r="C245" s="20"/>
      <c r="D245" s="20"/>
      <c r="E245" s="239"/>
      <c r="F245" s="20"/>
      <c r="G245" s="301"/>
      <c r="H245" s="301"/>
    </row>
    <row r="246" spans="1:8">
      <c r="A246" s="20"/>
      <c r="B246" s="20"/>
      <c r="C246" s="20"/>
      <c r="D246" s="20"/>
      <c r="E246" s="239"/>
      <c r="F246" s="20"/>
      <c r="G246" s="301"/>
      <c r="H246" s="301"/>
    </row>
    <row r="247" spans="1:8">
      <c r="A247" s="20"/>
      <c r="B247" s="20"/>
      <c r="C247" s="20"/>
      <c r="D247" s="20"/>
      <c r="E247" s="239"/>
      <c r="F247" s="20"/>
      <c r="G247" s="301"/>
      <c r="H247" s="301"/>
    </row>
    <row r="248" spans="1:8">
      <c r="A248" s="20"/>
      <c r="B248" s="20"/>
      <c r="C248" s="20"/>
      <c r="D248" s="20"/>
      <c r="E248" s="239"/>
      <c r="F248" s="20"/>
      <c r="G248" s="301"/>
      <c r="H248" s="301"/>
    </row>
    <row r="249" spans="1:8">
      <c r="A249" s="20"/>
      <c r="B249" s="20"/>
      <c r="C249" s="20"/>
      <c r="D249" s="20"/>
      <c r="E249" s="239"/>
      <c r="F249" s="20"/>
      <c r="G249" s="301"/>
      <c r="H249" s="301"/>
    </row>
    <row r="250" spans="1:8">
      <c r="A250" s="20"/>
      <c r="B250" s="20"/>
      <c r="C250" s="20"/>
      <c r="D250" s="20"/>
      <c r="E250" s="239"/>
      <c r="F250" s="20"/>
      <c r="G250" s="301"/>
      <c r="H250" s="301"/>
    </row>
    <row r="251" spans="1:8">
      <c r="A251" s="20"/>
      <c r="B251" s="20"/>
      <c r="C251" s="20"/>
      <c r="D251" s="20"/>
      <c r="E251" s="239"/>
      <c r="F251" s="20"/>
      <c r="G251" s="301"/>
      <c r="H251" s="301"/>
    </row>
    <row r="252" spans="1:8">
      <c r="A252" s="20"/>
      <c r="B252" s="20"/>
      <c r="C252" s="20"/>
      <c r="D252" s="20"/>
      <c r="E252" s="239"/>
      <c r="F252" s="20"/>
      <c r="G252" s="301"/>
      <c r="H252" s="301"/>
    </row>
    <row r="253" spans="1:8">
      <c r="A253" s="79"/>
      <c r="B253" s="20"/>
      <c r="C253" s="20"/>
      <c r="D253" s="20"/>
      <c r="E253" s="239"/>
      <c r="F253" s="20"/>
      <c r="G253" s="20"/>
      <c r="H253" s="301"/>
    </row>
    <row r="254" spans="1:8">
      <c r="A254" s="20"/>
      <c r="B254" s="20"/>
      <c r="C254" s="20"/>
      <c r="D254" s="20"/>
      <c r="E254" s="239"/>
      <c r="F254" s="20"/>
      <c r="G254" s="20"/>
      <c r="H254" s="301"/>
    </row>
    <row r="255" spans="1:8">
      <c r="A255" s="20"/>
      <c r="B255" s="20"/>
      <c r="C255" s="20"/>
      <c r="D255" s="20"/>
      <c r="E255" s="239"/>
      <c r="F255" s="20"/>
      <c r="G255" s="20"/>
      <c r="H255" s="301"/>
    </row>
    <row r="256" spans="1:8">
      <c r="A256" s="20"/>
      <c r="B256" s="20"/>
      <c r="C256" s="20"/>
      <c r="D256" s="20"/>
      <c r="E256" s="239"/>
      <c r="F256" s="20"/>
      <c r="G256" s="20"/>
      <c r="H256" s="301"/>
    </row>
    <row r="257" spans="1:8">
      <c r="A257" s="20"/>
      <c r="B257" s="20"/>
      <c r="C257" s="20"/>
      <c r="D257" s="20"/>
      <c r="E257" s="239"/>
      <c r="F257" s="20"/>
      <c r="G257" s="20"/>
      <c r="H257" s="301"/>
    </row>
    <row r="258" spans="1:8">
      <c r="A258" s="20"/>
      <c r="B258" s="20"/>
      <c r="C258" s="20"/>
      <c r="D258" s="20"/>
      <c r="E258" s="239"/>
      <c r="F258" s="20"/>
      <c r="G258" s="20"/>
      <c r="H258" s="301"/>
    </row>
    <row r="259" spans="1:8">
      <c r="A259" s="20"/>
      <c r="B259" s="20"/>
      <c r="C259" s="20"/>
      <c r="D259" s="20"/>
      <c r="E259" s="239"/>
      <c r="F259" s="20"/>
      <c r="G259" s="20"/>
      <c r="H259" s="301"/>
    </row>
    <row r="260" spans="1:8">
      <c r="A260" s="38"/>
      <c r="B260" s="38"/>
      <c r="C260" s="38"/>
      <c r="D260" s="38"/>
      <c r="E260" s="329"/>
      <c r="F260" s="38"/>
      <c r="G260" s="38"/>
      <c r="H260" s="326"/>
    </row>
    <row r="261" spans="1:8">
      <c r="A261" s="79"/>
      <c r="H261" s="301"/>
    </row>
    <row r="262" spans="1:8">
      <c r="A262" s="79"/>
      <c r="H262" s="301"/>
    </row>
    <row r="263" spans="1:8">
      <c r="A263" s="79"/>
      <c r="H263" s="301"/>
    </row>
    <row r="264" spans="1:8">
      <c r="A264" s="79"/>
      <c r="H264" s="301"/>
    </row>
    <row r="265" spans="1:8">
      <c r="A265" s="79"/>
      <c r="H265" s="301"/>
    </row>
    <row r="266" spans="1:8">
      <c r="A266" s="79"/>
      <c r="H266" s="301"/>
    </row>
    <row r="267" spans="1:8">
      <c r="A267" s="79"/>
      <c r="H267" s="301"/>
    </row>
    <row r="268" spans="1:8">
      <c r="A268" s="79"/>
      <c r="H268" s="301"/>
    </row>
    <row r="269" spans="1:8">
      <c r="A269" s="79"/>
      <c r="H269" s="301"/>
    </row>
    <row r="270" spans="1:8">
      <c r="A270" s="79"/>
      <c r="H270" s="301"/>
    </row>
    <row r="271" spans="1:8">
      <c r="A271" s="79"/>
      <c r="H271" s="301"/>
    </row>
    <row r="272" spans="1:8">
      <c r="A272" s="79"/>
      <c r="H272" s="301"/>
    </row>
    <row r="273" spans="1:8">
      <c r="A273" s="79"/>
      <c r="H273" s="301"/>
    </row>
    <row r="274" spans="1:8">
      <c r="A274" s="79"/>
      <c r="H274" s="301"/>
    </row>
    <row r="275" spans="1:8">
      <c r="A275" s="79"/>
      <c r="H275" s="301"/>
    </row>
    <row r="276" spans="1:8">
      <c r="A276" s="79"/>
      <c r="H276" s="301"/>
    </row>
    <row r="277" spans="1:8">
      <c r="A277" s="79"/>
      <c r="H277" s="301"/>
    </row>
    <row r="278" spans="1:8">
      <c r="A278" s="79"/>
      <c r="H278" s="301"/>
    </row>
    <row r="279" spans="1:8">
      <c r="A279" s="79"/>
      <c r="H279" s="301"/>
    </row>
    <row r="280" spans="1:8">
      <c r="A280" s="79"/>
      <c r="H280" s="301"/>
    </row>
    <row r="281" spans="1:8">
      <c r="A281" s="79"/>
      <c r="H281" s="301"/>
    </row>
    <row r="282" spans="1:8">
      <c r="A282" s="79"/>
      <c r="H282" s="301"/>
    </row>
    <row r="283" spans="1:8">
      <c r="A283" s="79"/>
      <c r="H283" s="301"/>
    </row>
    <row r="284" spans="1:8">
      <c r="A284" s="79"/>
      <c r="H284" s="301"/>
    </row>
    <row r="285" spans="1:8">
      <c r="A285" s="79"/>
      <c r="H285" s="301"/>
    </row>
    <row r="286" spans="1:8">
      <c r="A286" s="79"/>
      <c r="H286" s="301"/>
    </row>
    <row r="287" spans="1:8">
      <c r="A287" s="79"/>
      <c r="H287" s="301"/>
    </row>
    <row r="288" spans="1:8">
      <c r="A288" s="79"/>
      <c r="H288" s="301"/>
    </row>
    <row r="289" spans="1:8">
      <c r="A289" s="79"/>
      <c r="H289" s="301"/>
    </row>
    <row r="290" spans="1:8">
      <c r="A290" s="79"/>
      <c r="H290" s="301"/>
    </row>
    <row r="291" spans="1:8">
      <c r="A291" s="79"/>
      <c r="H291" s="301"/>
    </row>
    <row r="292" spans="1:8">
      <c r="A292" s="79"/>
      <c r="H292" s="301"/>
    </row>
    <row r="293" spans="1:8">
      <c r="A293" s="79"/>
      <c r="H293" s="301"/>
    </row>
  </sheetData>
  <mergeCells count="12">
    <mergeCell ref="A2:H2"/>
    <mergeCell ref="A3:H3"/>
    <mergeCell ref="F5:H5"/>
    <mergeCell ref="B5:B7"/>
    <mergeCell ref="A5:A7"/>
    <mergeCell ref="D5:D7"/>
    <mergeCell ref="C5:C7"/>
    <mergeCell ref="A43:A45"/>
    <mergeCell ref="B43:B45"/>
    <mergeCell ref="C43:C45"/>
    <mergeCell ref="D43:D45"/>
    <mergeCell ref="F43:H43"/>
  </mergeCells>
  <pageMargins left="3.937007874015748E-2" right="0" top="0.39370078740157483" bottom="0.19685039370078741" header="0.31496062992125984" footer="0.15748031496062992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</sheetPr>
  <dimension ref="A1:R64"/>
  <sheetViews>
    <sheetView view="pageLayout" zoomScale="110" zoomScaleNormal="130" zoomScalePageLayoutView="110" workbookViewId="0">
      <selection activeCell="L16" sqref="L16"/>
    </sheetView>
  </sheetViews>
  <sheetFormatPr defaultColWidth="9" defaultRowHeight="18.75"/>
  <cols>
    <col min="1" max="1" width="5.140625" style="3" customWidth="1"/>
    <col min="2" max="2" width="27.140625" style="3" customWidth="1"/>
    <col min="3" max="3" width="26.85546875" style="3" customWidth="1"/>
    <col min="4" max="4" width="12.28515625" style="3" bestFit="1" customWidth="1"/>
    <col min="5" max="5" width="9.7109375" style="3" customWidth="1"/>
    <col min="6" max="6" width="10.140625" style="3" customWidth="1"/>
    <col min="7" max="7" width="3.85546875" style="3" customWidth="1"/>
    <col min="8" max="8" width="4" style="3" customWidth="1"/>
    <col min="9" max="9" width="3.7109375" style="3" customWidth="1"/>
    <col min="10" max="10" width="3.85546875" style="3" customWidth="1"/>
    <col min="11" max="11" width="4" style="3" customWidth="1"/>
    <col min="12" max="13" width="3.85546875" style="3" customWidth="1"/>
    <col min="14" max="14" width="4" style="3" customWidth="1"/>
    <col min="15" max="18" width="3.85546875" style="3" customWidth="1"/>
    <col min="19" max="16384" width="9" style="3"/>
  </cols>
  <sheetData>
    <row r="1" spans="1:18">
      <c r="P1" s="341" t="s">
        <v>32</v>
      </c>
      <c r="Q1" s="341"/>
      <c r="R1" s="341"/>
    </row>
    <row r="2" spans="1:18">
      <c r="A2" s="340" t="s">
        <v>33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0"/>
    </row>
    <row r="3" spans="1:18">
      <c r="A3" s="340" t="s">
        <v>338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0"/>
    </row>
    <row r="4" spans="1:18">
      <c r="A4" s="340" t="s">
        <v>34</v>
      </c>
      <c r="B4" s="340"/>
      <c r="C4" s="340"/>
      <c r="D4" s="340"/>
      <c r="E4" s="340"/>
      <c r="F4" s="340"/>
      <c r="G4" s="340"/>
      <c r="H4" s="340"/>
      <c r="I4" s="340"/>
      <c r="J4" s="340"/>
      <c r="K4" s="340"/>
      <c r="L4" s="340"/>
      <c r="M4" s="340"/>
      <c r="N4" s="340"/>
      <c r="O4" s="340"/>
      <c r="P4" s="340"/>
      <c r="Q4" s="340"/>
      <c r="R4" s="340"/>
    </row>
    <row r="5" spans="1:18">
      <c r="A5" s="5" t="s">
        <v>35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>
      <c r="A6" s="5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s="1" customFormat="1" ht="21.75" customHeight="1">
      <c r="A7" s="5" t="s">
        <v>67</v>
      </c>
      <c r="B7" s="4"/>
      <c r="C7" s="4"/>
      <c r="D7" s="4"/>
      <c r="E7" s="4"/>
      <c r="F7" s="4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s="1" customFormat="1" ht="21.75" customHeight="1">
      <c r="A8" s="132" t="s">
        <v>218</v>
      </c>
      <c r="B8" s="4"/>
      <c r="C8" s="4"/>
      <c r="D8" s="4"/>
      <c r="E8" s="4"/>
      <c r="F8" s="4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s="1" customFormat="1" ht="21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s="1" customFormat="1" ht="21.75" customHeight="1">
      <c r="A10" s="331" t="s">
        <v>37</v>
      </c>
      <c r="B10" s="334" t="s">
        <v>38</v>
      </c>
      <c r="C10" s="6" t="s">
        <v>39</v>
      </c>
      <c r="D10" s="345" t="s">
        <v>11</v>
      </c>
      <c r="E10" s="345" t="s">
        <v>40</v>
      </c>
      <c r="F10" s="7" t="s">
        <v>41</v>
      </c>
      <c r="G10" s="342" t="s">
        <v>224</v>
      </c>
      <c r="H10" s="343"/>
      <c r="I10" s="344"/>
      <c r="J10" s="342" t="s">
        <v>336</v>
      </c>
      <c r="K10" s="343"/>
      <c r="L10" s="343"/>
      <c r="M10" s="343"/>
      <c r="N10" s="343"/>
      <c r="O10" s="343"/>
      <c r="P10" s="343"/>
      <c r="Q10" s="343"/>
      <c r="R10" s="344"/>
    </row>
    <row r="11" spans="1:18" s="1" customFormat="1">
      <c r="A11" s="333"/>
      <c r="B11" s="336"/>
      <c r="C11" s="8" t="s">
        <v>43</v>
      </c>
      <c r="D11" s="346"/>
      <c r="E11" s="346"/>
      <c r="F11" s="9" t="s">
        <v>44</v>
      </c>
      <c r="G11" s="10" t="s">
        <v>45</v>
      </c>
      <c r="H11" s="10" t="s">
        <v>46</v>
      </c>
      <c r="I11" s="10" t="s">
        <v>47</v>
      </c>
      <c r="J11" s="10" t="s">
        <v>48</v>
      </c>
      <c r="K11" s="10" t="s">
        <v>49</v>
      </c>
      <c r="L11" s="10" t="s">
        <v>50</v>
      </c>
      <c r="M11" s="10" t="s">
        <v>51</v>
      </c>
      <c r="N11" s="10" t="s">
        <v>52</v>
      </c>
      <c r="O11" s="10" t="s">
        <v>53</v>
      </c>
      <c r="P11" s="10" t="s">
        <v>54</v>
      </c>
      <c r="Q11" s="10" t="s">
        <v>55</v>
      </c>
      <c r="R11" s="10" t="s">
        <v>56</v>
      </c>
    </row>
    <row r="12" spans="1:18" s="1" customFormat="1">
      <c r="A12" s="74">
        <v>1</v>
      </c>
      <c r="B12" s="130" t="s">
        <v>184</v>
      </c>
      <c r="C12" s="20" t="s">
        <v>79</v>
      </c>
      <c r="D12" s="66">
        <v>100000</v>
      </c>
      <c r="E12" s="66" t="s">
        <v>58</v>
      </c>
      <c r="F12" s="24" t="s">
        <v>80</v>
      </c>
      <c r="G12" s="60"/>
      <c r="H12" s="60"/>
      <c r="I12" s="60"/>
      <c r="J12" s="51" t="s">
        <v>60</v>
      </c>
      <c r="K12" s="51"/>
      <c r="L12" s="60"/>
      <c r="M12" s="60"/>
      <c r="N12" s="60"/>
      <c r="O12" s="60"/>
      <c r="P12" s="60"/>
      <c r="Q12" s="60"/>
      <c r="R12" s="60"/>
    </row>
    <row r="13" spans="1:18" s="1" customFormat="1">
      <c r="A13" s="77"/>
      <c r="B13" s="22" t="s">
        <v>349</v>
      </c>
      <c r="C13" s="20" t="s">
        <v>81</v>
      </c>
      <c r="D13" s="30"/>
      <c r="E13" s="30"/>
      <c r="F13" s="3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</row>
    <row r="14" spans="1:18" s="1" customFormat="1">
      <c r="A14" s="77"/>
      <c r="B14" s="20"/>
      <c r="C14" s="20" t="s">
        <v>82</v>
      </c>
      <c r="D14" s="30"/>
      <c r="E14" s="30"/>
      <c r="F14" s="3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</row>
    <row r="15" spans="1:18" s="1" customFormat="1">
      <c r="A15" s="77"/>
      <c r="B15" s="17"/>
      <c r="C15" s="17"/>
      <c r="D15" s="80"/>
      <c r="E15" s="80"/>
      <c r="F15" s="19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</row>
    <row r="16" spans="1:18" s="1" customFormat="1">
      <c r="A16" s="74">
        <v>2</v>
      </c>
      <c r="B16" s="71" t="s">
        <v>83</v>
      </c>
      <c r="C16" s="82" t="s">
        <v>84</v>
      </c>
      <c r="D16" s="66">
        <v>100000</v>
      </c>
      <c r="E16" s="66" t="s">
        <v>58</v>
      </c>
      <c r="F16" s="30" t="s">
        <v>80</v>
      </c>
      <c r="G16" s="60"/>
      <c r="H16" s="51" t="s">
        <v>60</v>
      </c>
      <c r="I16" s="51" t="s">
        <v>60</v>
      </c>
      <c r="J16" s="51" t="s">
        <v>60</v>
      </c>
      <c r="K16" s="51" t="s">
        <v>60</v>
      </c>
      <c r="L16" s="51" t="s">
        <v>60</v>
      </c>
      <c r="M16" s="60"/>
      <c r="N16" s="51" t="s">
        <v>60</v>
      </c>
      <c r="O16" s="51" t="s">
        <v>60</v>
      </c>
      <c r="P16" s="51" t="s">
        <v>60</v>
      </c>
      <c r="Q16" s="51" t="s">
        <v>60</v>
      </c>
      <c r="R16" s="51" t="s">
        <v>60</v>
      </c>
    </row>
    <row r="17" spans="1:18" s="1" customFormat="1">
      <c r="A17" s="77"/>
      <c r="B17" s="71" t="s">
        <v>85</v>
      </c>
      <c r="C17" s="83" t="s">
        <v>86</v>
      </c>
      <c r="D17" s="80"/>
      <c r="E17" s="80"/>
      <c r="F17" s="19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</row>
    <row r="18" spans="1:18" s="1" customFormat="1">
      <c r="A18" s="77"/>
      <c r="B18" s="22" t="s">
        <v>348</v>
      </c>
      <c r="C18" s="83"/>
      <c r="D18" s="80"/>
      <c r="E18" s="80"/>
      <c r="F18" s="19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</row>
    <row r="19" spans="1:18" s="1" customFormat="1">
      <c r="A19" s="77"/>
      <c r="B19" s="71"/>
      <c r="C19" s="71"/>
      <c r="D19" s="80"/>
      <c r="E19" s="80"/>
      <c r="F19" s="19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</row>
    <row r="20" spans="1:18" s="1" customFormat="1">
      <c r="A20" s="50">
        <v>3</v>
      </c>
      <c r="B20" s="56" t="s">
        <v>87</v>
      </c>
      <c r="C20" s="20" t="s">
        <v>88</v>
      </c>
      <c r="D20" s="66">
        <v>1060000</v>
      </c>
      <c r="E20" s="66" t="s">
        <v>58</v>
      </c>
      <c r="F20" s="30" t="s">
        <v>80</v>
      </c>
      <c r="G20" s="60"/>
      <c r="H20" s="51" t="s">
        <v>60</v>
      </c>
      <c r="I20" s="51" t="s">
        <v>60</v>
      </c>
      <c r="J20" s="51" t="s">
        <v>60</v>
      </c>
      <c r="K20" s="51" t="s">
        <v>60</v>
      </c>
      <c r="L20" s="51" t="s">
        <v>60</v>
      </c>
      <c r="M20" s="60"/>
      <c r="N20" s="51" t="s">
        <v>60</v>
      </c>
      <c r="O20" s="51" t="s">
        <v>60</v>
      </c>
      <c r="P20" s="51" t="s">
        <v>60</v>
      </c>
      <c r="Q20" s="51" t="s">
        <v>60</v>
      </c>
      <c r="R20" s="51" t="s">
        <v>60</v>
      </c>
    </row>
    <row r="21" spans="1:18" s="1" customFormat="1">
      <c r="A21" s="50"/>
      <c r="B21" s="20" t="s">
        <v>89</v>
      </c>
      <c r="C21" s="20" t="s">
        <v>90</v>
      </c>
      <c r="D21" s="30"/>
      <c r="E21" s="30"/>
      <c r="F21" s="3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 s="1" customFormat="1">
      <c r="A22" s="50"/>
      <c r="B22" s="20" t="s">
        <v>91</v>
      </c>
      <c r="C22" s="20" t="s">
        <v>92</v>
      </c>
      <c r="D22" s="30"/>
      <c r="E22" s="30"/>
      <c r="F22" s="3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spans="1:18" s="1" customFormat="1">
      <c r="A23" s="50"/>
      <c r="B23" s="22" t="s">
        <v>350</v>
      </c>
      <c r="C23" s="20"/>
      <c r="D23" s="30"/>
      <c r="E23" s="30"/>
      <c r="F23" s="3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</row>
    <row r="24" spans="1:18" s="1" customFormat="1">
      <c r="A24" s="50"/>
      <c r="B24" s="20"/>
      <c r="C24" s="20"/>
      <c r="D24" s="30"/>
      <c r="E24" s="30"/>
      <c r="F24" s="3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1:18" s="1" customFormat="1">
      <c r="A25" s="50">
        <v>4</v>
      </c>
      <c r="B25" s="56" t="s">
        <v>87</v>
      </c>
      <c r="C25" s="20" t="s">
        <v>93</v>
      </c>
      <c r="D25" s="66">
        <v>300000</v>
      </c>
      <c r="E25" s="66" t="s">
        <v>58</v>
      </c>
      <c r="F25" s="30" t="s">
        <v>80</v>
      </c>
      <c r="G25" s="60"/>
      <c r="H25" s="51" t="s">
        <v>60</v>
      </c>
      <c r="I25" s="51" t="s">
        <v>60</v>
      </c>
      <c r="J25" s="51" t="s">
        <v>60</v>
      </c>
      <c r="K25" s="51" t="s">
        <v>60</v>
      </c>
      <c r="L25" s="51" t="s">
        <v>60</v>
      </c>
      <c r="M25" s="60"/>
      <c r="N25" s="51" t="s">
        <v>60</v>
      </c>
      <c r="O25" s="51" t="s">
        <v>60</v>
      </c>
      <c r="P25" s="51" t="s">
        <v>60</v>
      </c>
      <c r="Q25" s="51" t="s">
        <v>60</v>
      </c>
      <c r="R25" s="51" t="s">
        <v>60</v>
      </c>
    </row>
    <row r="26" spans="1:18" s="1" customFormat="1">
      <c r="A26" s="50"/>
      <c r="B26" s="20" t="s">
        <v>94</v>
      </c>
      <c r="C26" s="20" t="s">
        <v>95</v>
      </c>
      <c r="D26" s="30"/>
      <c r="E26" s="30"/>
      <c r="F26" s="3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</row>
    <row r="27" spans="1:18" s="1" customFormat="1">
      <c r="A27" s="50"/>
      <c r="B27" s="20" t="s">
        <v>96</v>
      </c>
      <c r="C27" s="20" t="s">
        <v>97</v>
      </c>
      <c r="D27" s="30"/>
      <c r="E27" s="30"/>
      <c r="F27" s="3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8" s="1" customFormat="1">
      <c r="A28" s="84"/>
      <c r="B28" s="52" t="s">
        <v>351</v>
      </c>
      <c r="C28" s="38"/>
      <c r="D28" s="72"/>
      <c r="E28" s="72"/>
      <c r="F28" s="72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</row>
    <row r="29" spans="1:18" s="1" customFormat="1">
      <c r="A29" s="50">
        <v>5</v>
      </c>
      <c r="B29" s="130" t="s">
        <v>87</v>
      </c>
      <c r="C29" s="20" t="s">
        <v>99</v>
      </c>
      <c r="D29" s="66">
        <v>200825</v>
      </c>
      <c r="E29" s="66" t="s">
        <v>58</v>
      </c>
      <c r="F29" s="30" t="s">
        <v>80</v>
      </c>
      <c r="G29" s="60"/>
      <c r="H29" s="51" t="s">
        <v>60</v>
      </c>
      <c r="I29" s="51" t="s">
        <v>60</v>
      </c>
      <c r="J29" s="51" t="s">
        <v>60</v>
      </c>
      <c r="K29" s="51" t="s">
        <v>60</v>
      </c>
      <c r="L29" s="51" t="s">
        <v>60</v>
      </c>
      <c r="M29" s="60"/>
      <c r="N29" s="51" t="s">
        <v>60</v>
      </c>
      <c r="O29" s="51" t="s">
        <v>60</v>
      </c>
      <c r="P29" s="51" t="s">
        <v>60</v>
      </c>
      <c r="Q29" s="51" t="s">
        <v>60</v>
      </c>
      <c r="R29" s="51" t="s">
        <v>60</v>
      </c>
    </row>
    <row r="30" spans="1:18" s="1" customFormat="1">
      <c r="A30" s="50"/>
      <c r="B30" s="130" t="s">
        <v>98</v>
      </c>
      <c r="C30" s="130" t="s">
        <v>101</v>
      </c>
      <c r="D30" s="66"/>
      <c r="E30" s="66"/>
      <c r="F30" s="30"/>
      <c r="G30" s="60"/>
      <c r="H30" s="51"/>
      <c r="I30" s="51"/>
      <c r="J30" s="51"/>
      <c r="K30" s="51"/>
      <c r="L30" s="51"/>
      <c r="M30" s="60"/>
      <c r="N30" s="51"/>
      <c r="O30" s="51"/>
      <c r="P30" s="51"/>
      <c r="Q30" s="51"/>
      <c r="R30" s="51"/>
    </row>
    <row r="31" spans="1:18" s="1" customFormat="1">
      <c r="A31" s="50"/>
      <c r="B31" s="20" t="s">
        <v>100</v>
      </c>
      <c r="C31" s="130" t="s">
        <v>102</v>
      </c>
      <c r="D31" s="30"/>
      <c r="E31" s="30"/>
      <c r="F31" s="3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8" s="1" customFormat="1">
      <c r="A32" s="50"/>
      <c r="B32" s="130" t="s">
        <v>185</v>
      </c>
      <c r="C32" s="130" t="s">
        <v>103</v>
      </c>
      <c r="D32" s="30"/>
      <c r="E32" s="30"/>
      <c r="F32" s="3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8" s="1" customFormat="1">
      <c r="A33" s="50"/>
      <c r="B33" s="22" t="s">
        <v>352</v>
      </c>
      <c r="C33" s="20"/>
      <c r="D33" s="30"/>
      <c r="E33" s="30"/>
      <c r="F33" s="3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  <row r="34" spans="1:18" s="1" customFormat="1" ht="8.25" customHeight="1">
      <c r="A34" s="50"/>
      <c r="B34" s="126"/>
      <c r="C34" s="20"/>
      <c r="D34" s="30"/>
      <c r="E34" s="30"/>
      <c r="F34" s="3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</row>
    <row r="35" spans="1:18" s="129" customFormat="1">
      <c r="A35" s="141">
        <v>6</v>
      </c>
      <c r="B35" s="130" t="s">
        <v>186</v>
      </c>
      <c r="C35" s="130" t="s">
        <v>188</v>
      </c>
      <c r="D35" s="164">
        <v>1830000</v>
      </c>
      <c r="E35" s="164" t="s">
        <v>58</v>
      </c>
      <c r="F35" s="145" t="s">
        <v>80</v>
      </c>
      <c r="G35" s="160" t="s">
        <v>60</v>
      </c>
      <c r="H35" s="160" t="s">
        <v>60</v>
      </c>
      <c r="I35" s="160" t="s">
        <v>60</v>
      </c>
      <c r="J35" s="160" t="s">
        <v>60</v>
      </c>
      <c r="K35" s="160" t="s">
        <v>60</v>
      </c>
      <c r="L35" s="160" t="s">
        <v>60</v>
      </c>
      <c r="M35" s="160"/>
      <c r="N35" s="160" t="s">
        <v>60</v>
      </c>
      <c r="O35" s="160" t="s">
        <v>60</v>
      </c>
      <c r="P35" s="160" t="s">
        <v>60</v>
      </c>
      <c r="Q35" s="160" t="s">
        <v>60</v>
      </c>
      <c r="R35" s="160" t="s">
        <v>60</v>
      </c>
    </row>
    <row r="36" spans="1:18" s="129" customFormat="1">
      <c r="A36" s="141"/>
      <c r="B36" s="130" t="s">
        <v>187</v>
      </c>
      <c r="C36" s="130" t="s">
        <v>189</v>
      </c>
      <c r="D36" s="164"/>
      <c r="E36" s="164"/>
      <c r="F36" s="145"/>
      <c r="G36" s="160"/>
      <c r="H36" s="160"/>
      <c r="I36" s="160"/>
      <c r="J36" s="160"/>
      <c r="K36" s="160"/>
      <c r="L36" s="160"/>
      <c r="M36" s="160"/>
      <c r="N36" s="160"/>
      <c r="O36" s="160"/>
      <c r="P36" s="160"/>
      <c r="Q36" s="160"/>
      <c r="R36" s="160"/>
    </row>
    <row r="37" spans="1:18" s="129" customFormat="1">
      <c r="A37" s="141"/>
      <c r="B37" s="130" t="s">
        <v>105</v>
      </c>
      <c r="C37" s="130"/>
      <c r="D37" s="131"/>
      <c r="E37" s="131"/>
      <c r="F37" s="131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</row>
    <row r="38" spans="1:18" s="129" customFormat="1">
      <c r="A38" s="141"/>
      <c r="B38" s="22" t="s">
        <v>354</v>
      </c>
      <c r="C38" s="130"/>
      <c r="D38" s="131"/>
      <c r="E38" s="131"/>
      <c r="F38" s="131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</row>
    <row r="39" spans="1:18" s="129" customFormat="1" ht="9.75" customHeight="1">
      <c r="A39" s="141"/>
      <c r="C39" s="130"/>
      <c r="D39" s="131"/>
      <c r="E39" s="131"/>
      <c r="F39" s="131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</row>
    <row r="40" spans="1:18" s="129" customFormat="1">
      <c r="A40" s="141">
        <v>7</v>
      </c>
      <c r="B40" s="130" t="s">
        <v>104</v>
      </c>
      <c r="C40" s="130" t="s">
        <v>88</v>
      </c>
      <c r="D40" s="164">
        <v>3550000</v>
      </c>
      <c r="E40" s="164" t="s">
        <v>58</v>
      </c>
      <c r="F40" s="145" t="s">
        <v>80</v>
      </c>
      <c r="G40" s="160" t="s">
        <v>60</v>
      </c>
      <c r="H40" s="160" t="s">
        <v>60</v>
      </c>
      <c r="I40" s="160" t="s">
        <v>60</v>
      </c>
      <c r="J40" s="160" t="s">
        <v>60</v>
      </c>
      <c r="K40" s="160" t="s">
        <v>60</v>
      </c>
      <c r="L40" s="160" t="s">
        <v>60</v>
      </c>
      <c r="M40" s="160"/>
      <c r="N40" s="160" t="s">
        <v>60</v>
      </c>
      <c r="O40" s="160" t="s">
        <v>60</v>
      </c>
      <c r="P40" s="160" t="s">
        <v>60</v>
      </c>
      <c r="Q40" s="160" t="s">
        <v>60</v>
      </c>
      <c r="R40" s="160" t="s">
        <v>60</v>
      </c>
    </row>
    <row r="41" spans="1:18" s="129" customFormat="1">
      <c r="A41" s="141"/>
      <c r="B41" s="130" t="s">
        <v>105</v>
      </c>
      <c r="C41" s="130" t="s">
        <v>189</v>
      </c>
      <c r="D41" s="131"/>
      <c r="E41" s="131"/>
      <c r="F41" s="131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</row>
    <row r="42" spans="1:18" s="129" customFormat="1">
      <c r="A42" s="141"/>
      <c r="B42" s="22" t="s">
        <v>353</v>
      </c>
      <c r="C42" s="130"/>
      <c r="D42" s="131"/>
      <c r="E42" s="131"/>
      <c r="F42" s="131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</row>
    <row r="43" spans="1:18" s="1" customFormat="1">
      <c r="A43" s="50"/>
      <c r="B43" s="20"/>
      <c r="C43" s="20"/>
      <c r="D43" s="30"/>
      <c r="E43" s="30"/>
      <c r="F43" s="3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</row>
    <row r="44" spans="1:18">
      <c r="A44" s="37"/>
      <c r="B44" s="39"/>
      <c r="C44" s="39"/>
      <c r="D44" s="37"/>
      <c r="E44" s="39"/>
      <c r="F44" s="37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</row>
    <row r="45" spans="1:18" s="129" customFormat="1">
      <c r="A45" s="44">
        <f>COUNT(A12:A44)</f>
        <v>7</v>
      </c>
      <c r="D45" s="173">
        <f>SUM(D12:D44)</f>
        <v>7140825</v>
      </c>
      <c r="E45" s="170">
        <f>SUM(E20:E44)</f>
        <v>0</v>
      </c>
    </row>
    <row r="46" spans="1:18">
      <c r="A46" s="2"/>
    </row>
    <row r="47" spans="1:18">
      <c r="A47" s="2"/>
    </row>
    <row r="48" spans="1:18">
      <c r="A48" s="2"/>
    </row>
    <row r="49" spans="1:1">
      <c r="A49" s="2"/>
    </row>
    <row r="50" spans="1:1" ht="17.25" customHeight="1">
      <c r="A50" s="2"/>
    </row>
    <row r="51" spans="1:1">
      <c r="A51" s="2"/>
    </row>
    <row r="52" spans="1:1">
      <c r="A52" s="2"/>
    </row>
    <row r="53" spans="1:1">
      <c r="A53" s="2"/>
    </row>
    <row r="54" spans="1:1">
      <c r="A54" s="2"/>
    </row>
    <row r="64" spans="1:1" ht="14.25" customHeight="1"/>
  </sheetData>
  <mergeCells count="10">
    <mergeCell ref="P1:R1"/>
    <mergeCell ref="A2:R2"/>
    <mergeCell ref="A3:R3"/>
    <mergeCell ref="A4:R4"/>
    <mergeCell ref="G10:I10"/>
    <mergeCell ref="J10:R10"/>
    <mergeCell ref="A10:A11"/>
    <mergeCell ref="B10:B11"/>
    <mergeCell ref="D10:D11"/>
    <mergeCell ref="E10:E11"/>
  </mergeCells>
  <pageMargins left="0.55118110236220474" right="0.19685039370078741" top="0.43307086614173229" bottom="0.62992125984251968" header="0.31496062992125984" footer="0.31496062992125984"/>
  <pageSetup paperSize="9" scale="89" orientation="landscape" r:id="rId1"/>
  <headerFooter>
    <oddFooter>&amp;C&amp;"TH SarabunIT๙,ตัวเอียง"&amp;14&amp;K01+012แผนดำเนินงาน ประจำปีงบประมาณ พ.ศ. ๒๕69</oddFooter>
  </headerFooter>
  <rowBreaks count="1" manualBreakCount="1">
    <brk id="2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/>
  </sheetPr>
  <dimension ref="A1:R46"/>
  <sheetViews>
    <sheetView view="pageLayout" topLeftCell="A22" zoomScaleNormal="130" workbookViewId="0">
      <selection activeCell="H40" sqref="H40:I40"/>
    </sheetView>
  </sheetViews>
  <sheetFormatPr defaultColWidth="9" defaultRowHeight="18.75"/>
  <cols>
    <col min="1" max="1" width="5.140625" style="3" customWidth="1"/>
    <col min="2" max="2" width="27" style="3" customWidth="1"/>
    <col min="3" max="3" width="26.28515625" style="3" customWidth="1"/>
    <col min="4" max="4" width="10.7109375" style="3" customWidth="1"/>
    <col min="5" max="6" width="9.7109375" style="3" customWidth="1"/>
    <col min="7" max="7" width="3.85546875" style="3" customWidth="1"/>
    <col min="8" max="8" width="4" style="3" customWidth="1"/>
    <col min="9" max="9" width="3.7109375" style="3" customWidth="1"/>
    <col min="10" max="10" width="3.85546875" style="3" customWidth="1"/>
    <col min="11" max="11" width="4" style="3" customWidth="1"/>
    <col min="12" max="12" width="3.85546875" style="3" customWidth="1"/>
    <col min="13" max="13" width="4.28515625" style="3" customWidth="1"/>
    <col min="14" max="14" width="4" style="3" customWidth="1"/>
    <col min="15" max="18" width="3.85546875" style="3" customWidth="1"/>
    <col min="19" max="16384" width="9" style="3"/>
  </cols>
  <sheetData>
    <row r="1" spans="1:18">
      <c r="P1" s="341" t="s">
        <v>32</v>
      </c>
      <c r="Q1" s="341"/>
      <c r="R1" s="341"/>
    </row>
    <row r="2" spans="1:18">
      <c r="A2" s="340" t="s">
        <v>33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0"/>
    </row>
    <row r="3" spans="1:18">
      <c r="A3" s="340" t="s">
        <v>338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0"/>
    </row>
    <row r="4" spans="1:18">
      <c r="A4" s="340" t="s">
        <v>34</v>
      </c>
      <c r="B4" s="340"/>
      <c r="C4" s="340"/>
      <c r="D4" s="340"/>
      <c r="E4" s="340"/>
      <c r="F4" s="340"/>
      <c r="G4" s="340"/>
      <c r="H4" s="340"/>
      <c r="I4" s="340"/>
      <c r="J4" s="340"/>
      <c r="K4" s="340"/>
      <c r="L4" s="340"/>
      <c r="M4" s="340"/>
      <c r="N4" s="340"/>
      <c r="O4" s="340"/>
      <c r="P4" s="340"/>
      <c r="Q4" s="340"/>
      <c r="R4" s="340"/>
    </row>
    <row r="5" spans="1:18">
      <c r="A5" s="5" t="s">
        <v>35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>
      <c r="A6" s="5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>
      <c r="A7" s="5" t="s">
        <v>67</v>
      </c>
      <c r="B7" s="4"/>
      <c r="C7" s="4"/>
      <c r="D7" s="4"/>
      <c r="E7" s="4"/>
      <c r="F7" s="4"/>
    </row>
    <row r="8" spans="1:18" s="1" customFormat="1">
      <c r="A8" s="132" t="s">
        <v>219</v>
      </c>
      <c r="B8" s="4"/>
      <c r="C8" s="4"/>
      <c r="D8" s="4"/>
      <c r="E8" s="4"/>
      <c r="F8" s="4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s="1" customForma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331" t="s">
        <v>37</v>
      </c>
      <c r="B10" s="334" t="s">
        <v>38</v>
      </c>
      <c r="C10" s="6" t="s">
        <v>39</v>
      </c>
      <c r="D10" s="331" t="s">
        <v>11</v>
      </c>
      <c r="E10" s="331" t="s">
        <v>40</v>
      </c>
      <c r="F10" s="7" t="s">
        <v>41</v>
      </c>
      <c r="G10" s="342" t="s">
        <v>224</v>
      </c>
      <c r="H10" s="343"/>
      <c r="I10" s="344"/>
      <c r="J10" s="342" t="s">
        <v>336</v>
      </c>
      <c r="K10" s="343"/>
      <c r="L10" s="343"/>
      <c r="M10" s="343"/>
      <c r="N10" s="343"/>
      <c r="O10" s="343"/>
      <c r="P10" s="343"/>
      <c r="Q10" s="343"/>
      <c r="R10" s="344"/>
    </row>
    <row r="11" spans="1:18" s="1" customFormat="1">
      <c r="A11" s="333"/>
      <c r="B11" s="336"/>
      <c r="C11" s="8" t="s">
        <v>43</v>
      </c>
      <c r="D11" s="333"/>
      <c r="E11" s="333"/>
      <c r="F11" s="9" t="s">
        <v>44</v>
      </c>
      <c r="G11" s="61" t="s">
        <v>45</v>
      </c>
      <c r="H11" s="61" t="s">
        <v>46</v>
      </c>
      <c r="I11" s="61" t="s">
        <v>47</v>
      </c>
      <c r="J11" s="61" t="s">
        <v>48</v>
      </c>
      <c r="K11" s="61" t="s">
        <v>49</v>
      </c>
      <c r="L11" s="61" t="s">
        <v>50</v>
      </c>
      <c r="M11" s="61" t="s">
        <v>51</v>
      </c>
      <c r="N11" s="61" t="s">
        <v>52</v>
      </c>
      <c r="O11" s="61" t="s">
        <v>53</v>
      </c>
      <c r="P11" s="61" t="s">
        <v>54</v>
      </c>
      <c r="Q11" s="61" t="s">
        <v>55</v>
      </c>
      <c r="R11" s="61" t="s">
        <v>56</v>
      </c>
    </row>
    <row r="12" spans="1:18" s="1" customFormat="1">
      <c r="A12" s="236"/>
      <c r="B12" s="71"/>
      <c r="C12" s="71"/>
      <c r="D12" s="78"/>
      <c r="E12" s="76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</row>
    <row r="13" spans="1:18" s="1" customFormat="1">
      <c r="A13" s="24">
        <v>1</v>
      </c>
      <c r="B13" s="20" t="s">
        <v>106</v>
      </c>
      <c r="C13" s="12" t="s">
        <v>107</v>
      </c>
      <c r="D13" s="13">
        <v>20000</v>
      </c>
      <c r="E13" s="29" t="s">
        <v>58</v>
      </c>
      <c r="F13" s="24" t="s">
        <v>59</v>
      </c>
      <c r="G13" s="16" t="s">
        <v>60</v>
      </c>
      <c r="H13" s="16" t="s">
        <v>60</v>
      </c>
      <c r="I13" s="16" t="s">
        <v>60</v>
      </c>
      <c r="J13" s="16" t="s">
        <v>60</v>
      </c>
      <c r="K13" s="16" t="s">
        <v>60</v>
      </c>
      <c r="L13" s="16" t="s">
        <v>60</v>
      </c>
      <c r="M13" s="16" t="s">
        <v>60</v>
      </c>
      <c r="N13" s="16" t="s">
        <v>60</v>
      </c>
      <c r="O13" s="16" t="s">
        <v>60</v>
      </c>
      <c r="P13" s="16" t="s">
        <v>60</v>
      </c>
      <c r="Q13" s="16" t="s">
        <v>60</v>
      </c>
      <c r="R13" s="16" t="s">
        <v>60</v>
      </c>
    </row>
    <row r="14" spans="1:18" s="1" customFormat="1">
      <c r="A14" s="24"/>
      <c r="B14" s="20" t="s">
        <v>108</v>
      </c>
      <c r="C14" s="12" t="s">
        <v>109</v>
      </c>
      <c r="D14" s="24"/>
      <c r="E14" s="18"/>
      <c r="F14" s="24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</row>
    <row r="15" spans="1:18" s="1" customFormat="1">
      <c r="A15" s="24"/>
      <c r="B15" s="20" t="s">
        <v>109</v>
      </c>
      <c r="C15" s="12" t="s">
        <v>110</v>
      </c>
      <c r="D15" s="24"/>
      <c r="E15" s="18"/>
      <c r="F15" s="2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</row>
    <row r="16" spans="1:18" s="1" customFormat="1">
      <c r="A16" s="24"/>
      <c r="B16" s="20" t="s">
        <v>111</v>
      </c>
      <c r="C16" s="12"/>
      <c r="D16" s="24"/>
      <c r="E16" s="18"/>
      <c r="F16" s="24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</row>
    <row r="17" spans="1:18" s="1" customFormat="1">
      <c r="A17" s="24"/>
      <c r="B17" s="22" t="s">
        <v>358</v>
      </c>
      <c r="C17" s="70"/>
      <c r="D17" s="34"/>
      <c r="E17" s="18"/>
      <c r="F17" s="34"/>
      <c r="G17" s="79"/>
      <c r="H17" s="79"/>
      <c r="I17" s="79"/>
      <c r="J17" s="79"/>
      <c r="K17" s="79"/>
      <c r="L17" s="20"/>
      <c r="M17" s="79"/>
      <c r="N17" s="79"/>
      <c r="O17" s="20"/>
      <c r="P17" s="79"/>
      <c r="Q17" s="79"/>
      <c r="R17" s="20"/>
    </row>
    <row r="18" spans="1:18" s="1" customFormat="1">
      <c r="A18" s="77"/>
      <c r="B18" s="17"/>
      <c r="C18" s="17"/>
      <c r="D18" s="80"/>
      <c r="E18" s="80"/>
      <c r="F18" s="19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</row>
    <row r="19" spans="1:18" s="1" customFormat="1">
      <c r="A19" s="74">
        <v>2</v>
      </c>
      <c r="B19" s="71" t="s">
        <v>112</v>
      </c>
      <c r="C19" s="71" t="s">
        <v>113</v>
      </c>
      <c r="D19" s="75">
        <v>30000</v>
      </c>
      <c r="E19" s="76" t="s">
        <v>58</v>
      </c>
      <c r="F19" s="30" t="s">
        <v>59</v>
      </c>
      <c r="G19" s="60"/>
      <c r="H19" s="60"/>
      <c r="I19" s="60"/>
      <c r="J19" s="60"/>
      <c r="K19" s="60"/>
      <c r="L19" s="51" t="s">
        <v>60</v>
      </c>
      <c r="M19" s="60"/>
      <c r="N19" s="51"/>
      <c r="O19" s="60"/>
      <c r="P19" s="60"/>
      <c r="Q19" s="60"/>
      <c r="R19" s="60"/>
    </row>
    <row r="20" spans="1:18" s="1" customFormat="1">
      <c r="A20" s="74"/>
      <c r="B20" s="71" t="s">
        <v>114</v>
      </c>
      <c r="C20" s="71" t="s">
        <v>115</v>
      </c>
      <c r="D20" s="78"/>
      <c r="E20" s="76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</row>
    <row r="21" spans="1:18" s="1" customFormat="1">
      <c r="A21" s="74"/>
      <c r="B21" s="71" t="s">
        <v>116</v>
      </c>
      <c r="C21" s="71"/>
      <c r="D21" s="78"/>
      <c r="E21" s="76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</row>
    <row r="22" spans="1:18" s="1" customFormat="1">
      <c r="A22" s="74"/>
      <c r="B22" s="22" t="s">
        <v>355</v>
      </c>
      <c r="C22" s="71"/>
      <c r="D22" s="78"/>
      <c r="E22" s="76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</row>
    <row r="23" spans="1:18" s="1" customFormat="1">
      <c r="A23" s="74"/>
      <c r="B23" s="22"/>
      <c r="C23" s="71"/>
      <c r="D23" s="78"/>
      <c r="E23" s="76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</row>
    <row r="24" spans="1:18" s="1" customFormat="1">
      <c r="A24" s="24">
        <v>3</v>
      </c>
      <c r="B24" s="12" t="s">
        <v>118</v>
      </c>
      <c r="C24" s="128" t="s">
        <v>221</v>
      </c>
      <c r="D24" s="73">
        <v>40000</v>
      </c>
      <c r="E24" s="29" t="s">
        <v>58</v>
      </c>
      <c r="F24" s="24" t="s">
        <v>59</v>
      </c>
      <c r="G24" s="60"/>
      <c r="H24" s="60"/>
      <c r="I24" s="60"/>
      <c r="J24" s="60"/>
      <c r="K24" s="60"/>
      <c r="L24" s="51" t="s">
        <v>60</v>
      </c>
      <c r="M24" s="60"/>
      <c r="N24" s="51"/>
      <c r="O24" s="60"/>
      <c r="P24" s="60"/>
      <c r="Q24" s="60"/>
      <c r="R24" s="60"/>
    </row>
    <row r="25" spans="1:18" s="1" customFormat="1">
      <c r="A25" s="24"/>
      <c r="B25" s="12" t="s">
        <v>119</v>
      </c>
      <c r="C25" s="128" t="s">
        <v>222</v>
      </c>
      <c r="D25" s="81"/>
      <c r="E25" s="18"/>
      <c r="F25" s="24"/>
      <c r="G25" s="20"/>
      <c r="H25" s="20"/>
      <c r="I25" s="20"/>
      <c r="J25" s="20"/>
      <c r="K25" s="20"/>
      <c r="L25" s="20"/>
      <c r="M25" s="20"/>
      <c r="N25" s="30"/>
      <c r="O25" s="20"/>
      <c r="P25" s="20"/>
      <c r="Q25" s="20"/>
      <c r="R25" s="20"/>
    </row>
    <row r="26" spans="1:18" s="1" customFormat="1">
      <c r="A26" s="24"/>
      <c r="B26" s="12" t="s">
        <v>120</v>
      </c>
      <c r="C26" s="12"/>
      <c r="D26" s="81"/>
      <c r="E26" s="18"/>
      <c r="F26" s="24"/>
      <c r="G26" s="20"/>
      <c r="H26" s="20"/>
      <c r="I26" s="20"/>
      <c r="J26" s="20"/>
      <c r="K26" s="20"/>
      <c r="L26" s="20"/>
      <c r="M26" s="20"/>
      <c r="N26" s="30"/>
      <c r="O26" s="20"/>
      <c r="P26" s="20"/>
      <c r="Q26" s="20"/>
      <c r="R26" s="20"/>
    </row>
    <row r="27" spans="1:18" s="1" customFormat="1">
      <c r="A27" s="24"/>
      <c r="B27" s="12" t="s">
        <v>121</v>
      </c>
      <c r="C27" s="12"/>
      <c r="D27" s="81"/>
      <c r="E27" s="18"/>
      <c r="F27" s="24"/>
      <c r="G27" s="20"/>
      <c r="H27" s="20"/>
      <c r="I27" s="20"/>
      <c r="J27" s="20"/>
      <c r="K27" s="20"/>
      <c r="L27" s="20"/>
      <c r="M27" s="20"/>
      <c r="N27" s="30"/>
      <c r="O27" s="20"/>
      <c r="P27" s="20"/>
      <c r="Q27" s="20"/>
      <c r="R27" s="20"/>
    </row>
    <row r="28" spans="1:18" s="1" customFormat="1">
      <c r="A28" s="24"/>
      <c r="B28" s="12" t="s">
        <v>122</v>
      </c>
      <c r="C28" s="12"/>
      <c r="D28" s="81"/>
      <c r="E28" s="18"/>
      <c r="F28" s="24"/>
      <c r="G28" s="20"/>
      <c r="H28" s="20"/>
      <c r="I28" s="20"/>
      <c r="J28" s="20"/>
      <c r="K28" s="20"/>
      <c r="L28" s="20"/>
      <c r="M28" s="20"/>
      <c r="N28" s="30"/>
      <c r="O28" s="20"/>
      <c r="P28" s="20"/>
      <c r="Q28" s="20"/>
      <c r="R28" s="20"/>
    </row>
    <row r="29" spans="1:18" s="1" customFormat="1">
      <c r="A29" s="24"/>
      <c r="B29" s="22" t="s">
        <v>357</v>
      </c>
      <c r="C29" s="12"/>
      <c r="D29" s="81"/>
      <c r="E29" s="12"/>
      <c r="F29" s="24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8" s="1" customFormat="1">
      <c r="A30" s="24"/>
      <c r="B30" s="22"/>
      <c r="C30" s="12"/>
      <c r="D30" s="81"/>
      <c r="E30" s="70"/>
      <c r="F30" s="24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8" s="1" customFormat="1">
      <c r="A31" s="24">
        <v>4</v>
      </c>
      <c r="B31" s="20" t="s">
        <v>123</v>
      </c>
      <c r="C31" s="12" t="s">
        <v>191</v>
      </c>
      <c r="D31" s="81">
        <v>140000</v>
      </c>
      <c r="E31" s="29" t="s">
        <v>58</v>
      </c>
      <c r="F31" s="24" t="s">
        <v>59</v>
      </c>
      <c r="G31" s="60"/>
      <c r="H31" s="60"/>
      <c r="I31" s="60"/>
      <c r="J31" s="60"/>
      <c r="K31" s="51" t="s">
        <v>60</v>
      </c>
      <c r="L31" s="51" t="s">
        <v>60</v>
      </c>
      <c r="M31" s="51" t="s">
        <v>60</v>
      </c>
      <c r="N31" s="51" t="s">
        <v>60</v>
      </c>
      <c r="O31" s="51" t="s">
        <v>60</v>
      </c>
      <c r="P31" s="51" t="s">
        <v>60</v>
      </c>
      <c r="Q31" s="51"/>
      <c r="R31" s="51"/>
    </row>
    <row r="32" spans="1:18" s="1" customFormat="1">
      <c r="A32" s="24"/>
      <c r="B32" s="20" t="s">
        <v>124</v>
      </c>
      <c r="C32" s="12" t="s">
        <v>125</v>
      </c>
      <c r="D32" s="81"/>
      <c r="E32" s="70"/>
      <c r="F32" s="24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8" s="1" customFormat="1">
      <c r="A33" s="24"/>
      <c r="B33" s="20" t="s">
        <v>126</v>
      </c>
      <c r="C33" s="12" t="s">
        <v>190</v>
      </c>
      <c r="D33" s="81"/>
      <c r="E33" s="70"/>
      <c r="F33" s="24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  <row r="34" spans="1:18" s="1" customFormat="1">
      <c r="A34" s="24"/>
      <c r="B34" s="22" t="s">
        <v>356</v>
      </c>
      <c r="C34" s="12"/>
      <c r="D34" s="81"/>
      <c r="E34" s="70"/>
      <c r="F34" s="24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</row>
    <row r="35" spans="1:18" s="1" customFormat="1">
      <c r="A35" s="24"/>
      <c r="B35" s="12"/>
      <c r="C35" s="12"/>
      <c r="D35" s="81"/>
      <c r="E35" s="70"/>
      <c r="F35" s="24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</row>
    <row r="36" spans="1:18" s="129" customFormat="1">
      <c r="A36" s="145">
        <v>5</v>
      </c>
      <c r="B36" s="20" t="s">
        <v>359</v>
      </c>
      <c r="C36" s="237" t="s">
        <v>361</v>
      </c>
      <c r="D36" s="169">
        <v>25000</v>
      </c>
      <c r="E36" s="29" t="s">
        <v>58</v>
      </c>
      <c r="F36" s="24" t="s">
        <v>59</v>
      </c>
      <c r="G36" s="223"/>
      <c r="H36" s="223"/>
      <c r="I36" s="223"/>
      <c r="J36" s="223"/>
      <c r="K36" s="223"/>
      <c r="L36" s="223"/>
      <c r="M36" s="223"/>
      <c r="N36" s="51" t="s">
        <v>60</v>
      </c>
      <c r="O36" s="51" t="s">
        <v>60</v>
      </c>
      <c r="P36" s="51" t="s">
        <v>60</v>
      </c>
      <c r="Q36" s="223"/>
      <c r="R36" s="223"/>
    </row>
    <row r="37" spans="1:18" s="129" customFormat="1">
      <c r="A37" s="145"/>
      <c r="B37" s="22" t="s">
        <v>360</v>
      </c>
      <c r="C37" s="237" t="s">
        <v>367</v>
      </c>
      <c r="D37" s="169"/>
      <c r="E37" s="139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</row>
    <row r="38" spans="1:18" s="129" customFormat="1">
      <c r="A38" s="145"/>
      <c r="B38" s="20"/>
      <c r="C38" s="237" t="s">
        <v>75</v>
      </c>
      <c r="D38" s="169"/>
      <c r="E38" s="139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</row>
    <row r="39" spans="1:18" s="129" customFormat="1">
      <c r="A39" s="145"/>
      <c r="B39" s="20"/>
      <c r="C39" s="128"/>
      <c r="D39" s="169"/>
      <c r="E39" s="139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</row>
    <row r="40" spans="1:18" s="129" customFormat="1">
      <c r="A40" s="145">
        <v>6</v>
      </c>
      <c r="B40" s="20" t="s">
        <v>362</v>
      </c>
      <c r="C40" s="12" t="s">
        <v>365</v>
      </c>
      <c r="D40" s="169">
        <v>30000</v>
      </c>
      <c r="E40" s="29" t="s">
        <v>58</v>
      </c>
      <c r="F40" s="24" t="s">
        <v>59</v>
      </c>
      <c r="G40" s="223"/>
      <c r="H40" s="51" t="s">
        <v>60</v>
      </c>
      <c r="I40" s="51" t="s">
        <v>60</v>
      </c>
      <c r="J40" s="223"/>
      <c r="K40" s="223"/>
      <c r="L40" s="223"/>
      <c r="M40" s="223"/>
      <c r="N40" s="223"/>
      <c r="O40" s="223"/>
      <c r="P40" s="223"/>
      <c r="Q40" s="223"/>
      <c r="R40" s="223"/>
    </row>
    <row r="41" spans="1:18" s="129" customFormat="1">
      <c r="A41" s="145"/>
      <c r="B41" s="20" t="s">
        <v>363</v>
      </c>
      <c r="C41" s="12" t="s">
        <v>366</v>
      </c>
      <c r="D41" s="169"/>
      <c r="E41" s="139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</row>
    <row r="42" spans="1:18" s="129" customFormat="1">
      <c r="A42" s="145"/>
      <c r="B42" s="22" t="s">
        <v>364</v>
      </c>
      <c r="C42" s="128"/>
      <c r="D42" s="169"/>
      <c r="E42" s="139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</row>
    <row r="43" spans="1:18" s="129" customFormat="1">
      <c r="A43" s="145"/>
      <c r="B43" s="20"/>
      <c r="C43" s="128"/>
      <c r="D43" s="169"/>
      <c r="E43" s="139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</row>
    <row r="44" spans="1:18" s="129" customFormat="1">
      <c r="A44" s="145"/>
      <c r="B44" s="20"/>
      <c r="C44" s="128"/>
      <c r="D44" s="169"/>
      <c r="E44" s="139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</row>
    <row r="45" spans="1:18">
      <c r="A45" s="37"/>
      <c r="B45" s="39"/>
      <c r="C45" s="39"/>
      <c r="D45" s="37"/>
      <c r="E45" s="39"/>
      <c r="F45" s="37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</row>
    <row r="46" spans="1:18" s="129" customFormat="1">
      <c r="A46" s="2">
        <f>COUNT(A12:A45)</f>
        <v>6</v>
      </c>
      <c r="D46" s="275">
        <f>SUM(D13:D45)</f>
        <v>285000</v>
      </c>
    </row>
  </sheetData>
  <mergeCells count="10">
    <mergeCell ref="P1:R1"/>
    <mergeCell ref="A2:R2"/>
    <mergeCell ref="A3:R3"/>
    <mergeCell ref="A4:R4"/>
    <mergeCell ref="G10:I10"/>
    <mergeCell ref="J10:R10"/>
    <mergeCell ref="A10:A11"/>
    <mergeCell ref="B10:B11"/>
    <mergeCell ref="D10:D11"/>
    <mergeCell ref="E10:E11"/>
  </mergeCells>
  <pageMargins left="0.55118110236220474" right="0.19685039370078741" top="0.74803149606299213" bottom="0.74803149606299213" header="0.31496062992125984" footer="0.31496062992125984"/>
  <pageSetup paperSize="9" scale="96" orientation="landscape" r:id="rId1"/>
  <headerFooter>
    <oddFooter>&amp;C&amp;"TH SarabunIT๙,ตัวเอียง"&amp;14แผนดำเนินงาน ประจำปีงบประมาณ พ.ศ. 25๖9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/>
  </sheetPr>
  <dimension ref="A1:R45"/>
  <sheetViews>
    <sheetView view="pageLayout" topLeftCell="A30" zoomScaleNormal="130" workbookViewId="0">
      <selection activeCell="D45" sqref="D45"/>
    </sheetView>
  </sheetViews>
  <sheetFormatPr defaultColWidth="9" defaultRowHeight="18.75"/>
  <cols>
    <col min="1" max="1" width="5.140625" style="3" customWidth="1"/>
    <col min="2" max="2" width="26.28515625" style="3" customWidth="1"/>
    <col min="3" max="3" width="27.85546875" style="3" customWidth="1"/>
    <col min="4" max="4" width="10.7109375" style="3" customWidth="1"/>
    <col min="5" max="5" width="9.7109375" style="3" customWidth="1"/>
    <col min="6" max="6" width="10" style="3" customWidth="1"/>
    <col min="7" max="7" width="3.85546875" style="3" customWidth="1"/>
    <col min="8" max="8" width="4" style="3" customWidth="1"/>
    <col min="9" max="9" width="3.7109375" style="3" customWidth="1"/>
    <col min="10" max="10" width="3.85546875" style="3" customWidth="1"/>
    <col min="11" max="11" width="4" style="3" customWidth="1"/>
    <col min="12" max="12" width="3.85546875" style="3" customWidth="1"/>
    <col min="13" max="13" width="4.28515625" style="3" customWidth="1"/>
    <col min="14" max="14" width="4" style="3" customWidth="1"/>
    <col min="15" max="18" width="3.85546875" style="3" customWidth="1"/>
    <col min="19" max="16384" width="9" style="3"/>
  </cols>
  <sheetData>
    <row r="1" spans="1:18">
      <c r="P1" s="341" t="s">
        <v>32</v>
      </c>
      <c r="Q1" s="341"/>
      <c r="R1" s="341"/>
    </row>
    <row r="2" spans="1:18">
      <c r="A2" s="340" t="s">
        <v>33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0"/>
    </row>
    <row r="3" spans="1:18">
      <c r="A3" s="340" t="s">
        <v>338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0"/>
    </row>
    <row r="4" spans="1:18">
      <c r="A4" s="340" t="s">
        <v>34</v>
      </c>
      <c r="B4" s="340"/>
      <c r="C4" s="340"/>
      <c r="D4" s="340"/>
      <c r="E4" s="340"/>
      <c r="F4" s="340"/>
      <c r="G4" s="340"/>
      <c r="H4" s="340"/>
      <c r="I4" s="340"/>
      <c r="J4" s="340"/>
      <c r="K4" s="340"/>
      <c r="L4" s="340"/>
      <c r="M4" s="340"/>
      <c r="N4" s="340"/>
      <c r="O4" s="340"/>
      <c r="P4" s="340"/>
      <c r="Q4" s="340"/>
      <c r="R4" s="340"/>
    </row>
    <row r="5" spans="1:18">
      <c r="A5" s="5" t="s">
        <v>35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>
      <c r="A6" s="5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>
      <c r="A7" s="5" t="s">
        <v>67</v>
      </c>
      <c r="B7" s="4"/>
      <c r="C7" s="4"/>
      <c r="D7" s="4"/>
      <c r="E7" s="4"/>
      <c r="F7" s="4"/>
    </row>
    <row r="8" spans="1:18" s="1" customFormat="1">
      <c r="A8" s="132" t="s">
        <v>220</v>
      </c>
      <c r="B8" s="4"/>
      <c r="C8" s="4"/>
      <c r="D8" s="4"/>
      <c r="E8" s="4"/>
      <c r="F8" s="4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s="1" customForma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331" t="s">
        <v>37</v>
      </c>
      <c r="B10" s="334" t="s">
        <v>38</v>
      </c>
      <c r="C10" s="6" t="s">
        <v>39</v>
      </c>
      <c r="D10" s="345" t="s">
        <v>11</v>
      </c>
      <c r="E10" s="345" t="s">
        <v>40</v>
      </c>
      <c r="F10" s="7" t="s">
        <v>41</v>
      </c>
      <c r="G10" s="342" t="s">
        <v>224</v>
      </c>
      <c r="H10" s="343"/>
      <c r="I10" s="344"/>
      <c r="J10" s="342" t="s">
        <v>336</v>
      </c>
      <c r="K10" s="343"/>
      <c r="L10" s="343"/>
      <c r="M10" s="343"/>
      <c r="N10" s="343"/>
      <c r="O10" s="343"/>
      <c r="P10" s="343"/>
      <c r="Q10" s="343"/>
      <c r="R10" s="344"/>
    </row>
    <row r="11" spans="1:18" s="1" customFormat="1">
      <c r="A11" s="333"/>
      <c r="B11" s="336"/>
      <c r="C11" s="8" t="s">
        <v>43</v>
      </c>
      <c r="D11" s="346"/>
      <c r="E11" s="346"/>
      <c r="F11" s="9" t="s">
        <v>44</v>
      </c>
      <c r="G11" s="10" t="s">
        <v>45</v>
      </c>
      <c r="H11" s="10" t="s">
        <v>46</v>
      </c>
      <c r="I11" s="10" t="s">
        <v>47</v>
      </c>
      <c r="J11" s="10" t="s">
        <v>48</v>
      </c>
      <c r="K11" s="10" t="s">
        <v>49</v>
      </c>
      <c r="L11" s="10" t="s">
        <v>50</v>
      </c>
      <c r="M11" s="10" t="s">
        <v>51</v>
      </c>
      <c r="N11" s="10" t="s">
        <v>52</v>
      </c>
      <c r="O11" s="10" t="s">
        <v>53</v>
      </c>
      <c r="P11" s="10" t="s">
        <v>54</v>
      </c>
      <c r="Q11" s="10" t="s">
        <v>55</v>
      </c>
      <c r="R11" s="10" t="s">
        <v>56</v>
      </c>
    </row>
    <row r="12" spans="1:18">
      <c r="A12" s="24">
        <v>1</v>
      </c>
      <c r="B12" s="12" t="s">
        <v>127</v>
      </c>
      <c r="C12" s="12" t="s">
        <v>128</v>
      </c>
      <c r="D12" s="29">
        <v>20000</v>
      </c>
      <c r="E12" s="29" t="s">
        <v>58</v>
      </c>
      <c r="F12" s="30" t="s">
        <v>59</v>
      </c>
      <c r="G12" s="51" t="s">
        <v>60</v>
      </c>
      <c r="H12" s="51" t="s">
        <v>60</v>
      </c>
      <c r="I12" s="51" t="s">
        <v>60</v>
      </c>
      <c r="J12" s="51" t="s">
        <v>60</v>
      </c>
      <c r="K12" s="51" t="s">
        <v>60</v>
      </c>
      <c r="L12" s="51" t="s">
        <v>60</v>
      </c>
      <c r="M12" s="51" t="s">
        <v>60</v>
      </c>
      <c r="N12" s="51" t="s">
        <v>60</v>
      </c>
      <c r="O12" s="51" t="s">
        <v>60</v>
      </c>
      <c r="P12" s="51" t="s">
        <v>60</v>
      </c>
      <c r="Q12" s="51" t="s">
        <v>60</v>
      </c>
      <c r="R12" s="51" t="s">
        <v>60</v>
      </c>
    </row>
    <row r="13" spans="1:18">
      <c r="A13" s="24"/>
      <c r="B13" s="12" t="s">
        <v>129</v>
      </c>
      <c r="C13" s="12" t="s">
        <v>130</v>
      </c>
      <c r="D13" s="24"/>
      <c r="E13" s="18"/>
      <c r="F13" s="24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</row>
    <row r="14" spans="1:18">
      <c r="A14" s="24"/>
      <c r="B14" s="22" t="s">
        <v>368</v>
      </c>
      <c r="C14" s="12" t="s">
        <v>131</v>
      </c>
      <c r="D14" s="24"/>
      <c r="E14" s="18"/>
      <c r="F14" s="24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</row>
    <row r="15" spans="1:18" ht="12" customHeight="1">
      <c r="A15" s="24"/>
      <c r="B15" s="12"/>
      <c r="C15" s="12"/>
      <c r="D15" s="24"/>
      <c r="E15" s="18"/>
      <c r="F15" s="2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</row>
    <row r="16" spans="1:18">
      <c r="A16" s="24">
        <v>2</v>
      </c>
      <c r="B16" s="12" t="s">
        <v>132</v>
      </c>
      <c r="C16" s="12" t="s">
        <v>133</v>
      </c>
      <c r="D16" s="73">
        <v>10000</v>
      </c>
      <c r="E16" s="29" t="s">
        <v>58</v>
      </c>
      <c r="F16" s="30" t="s">
        <v>59</v>
      </c>
      <c r="G16" s="51"/>
      <c r="H16" s="51"/>
      <c r="I16" s="51"/>
      <c r="J16" s="51"/>
      <c r="K16" s="51"/>
      <c r="L16" s="51"/>
      <c r="M16" s="51"/>
      <c r="N16" s="51"/>
      <c r="O16" s="51" t="s">
        <v>60</v>
      </c>
      <c r="P16" s="51" t="s">
        <v>60</v>
      </c>
      <c r="Q16" s="51"/>
      <c r="R16" s="51"/>
    </row>
    <row r="17" spans="1:18">
      <c r="A17" s="24"/>
      <c r="B17" s="12" t="s">
        <v>134</v>
      </c>
      <c r="C17" s="12" t="s">
        <v>135</v>
      </c>
      <c r="D17" s="73"/>
      <c r="E17" s="18"/>
      <c r="F17" s="24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</row>
    <row r="18" spans="1:18">
      <c r="A18" s="24"/>
      <c r="B18" s="22" t="s">
        <v>369</v>
      </c>
      <c r="C18" s="12" t="s">
        <v>136</v>
      </c>
      <c r="D18" s="73"/>
      <c r="E18" s="18"/>
      <c r="F18" s="24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</row>
    <row r="19" spans="1:18">
      <c r="A19" s="24"/>
      <c r="B19" s="12"/>
      <c r="C19" s="12" t="s">
        <v>137</v>
      </c>
      <c r="D19" s="73"/>
      <c r="E19" s="18"/>
      <c r="F19" s="24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</row>
    <row r="20" spans="1:18">
      <c r="A20" s="24"/>
      <c r="B20" s="12"/>
      <c r="C20" s="12" t="s">
        <v>138</v>
      </c>
      <c r="D20" s="73"/>
      <c r="E20" s="18"/>
      <c r="F20" s="24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</row>
    <row r="21" spans="1:18">
      <c r="A21" s="24"/>
      <c r="B21" s="12"/>
      <c r="C21" s="12"/>
      <c r="D21" s="73"/>
      <c r="E21" s="18"/>
      <c r="F21" s="24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>
      <c r="A22" s="24">
        <v>3</v>
      </c>
      <c r="B22" s="12" t="s">
        <v>139</v>
      </c>
      <c r="C22" s="12" t="s">
        <v>140</v>
      </c>
      <c r="D22" s="73">
        <v>15000</v>
      </c>
      <c r="E22" s="29" t="s">
        <v>58</v>
      </c>
      <c r="F22" s="30" t="s">
        <v>59</v>
      </c>
      <c r="G22" s="51"/>
      <c r="H22" s="51"/>
      <c r="I22" s="51"/>
      <c r="J22" s="51"/>
      <c r="K22" s="51"/>
      <c r="L22" s="51"/>
      <c r="M22" s="51"/>
      <c r="N22" s="51"/>
      <c r="O22" s="51" t="s">
        <v>60</v>
      </c>
      <c r="P22" s="51" t="s">
        <v>60</v>
      </c>
      <c r="Q22" s="51"/>
      <c r="R22" s="51"/>
    </row>
    <row r="23" spans="1:18">
      <c r="A23" s="24"/>
      <c r="B23" s="12" t="s">
        <v>141</v>
      </c>
      <c r="C23" s="12" t="s">
        <v>142</v>
      </c>
      <c r="D23" s="24"/>
      <c r="E23" s="18"/>
      <c r="F23" s="24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</row>
    <row r="24" spans="1:18">
      <c r="A24" s="24"/>
      <c r="B24" s="12" t="s">
        <v>143</v>
      </c>
      <c r="C24" s="12" t="s">
        <v>144</v>
      </c>
      <c r="D24" s="24"/>
      <c r="E24" s="18"/>
      <c r="F24" s="24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1:18">
      <c r="A25" s="24"/>
      <c r="B25" s="22" t="s">
        <v>370</v>
      </c>
      <c r="C25" s="12"/>
      <c r="D25" s="24"/>
      <c r="E25" s="18"/>
      <c r="F25" s="24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</row>
    <row r="26" spans="1:18">
      <c r="A26" s="24"/>
      <c r="B26" s="22"/>
      <c r="C26" s="12"/>
      <c r="D26" s="24"/>
      <c r="E26" s="18"/>
      <c r="F26" s="24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</row>
    <row r="27" spans="1:18">
      <c r="A27" s="37"/>
      <c r="B27" s="39"/>
      <c r="C27" s="39"/>
      <c r="D27" s="37"/>
      <c r="E27" s="55"/>
      <c r="F27" s="37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</row>
    <row r="28" spans="1:18">
      <c r="A28" s="24">
        <v>4</v>
      </c>
      <c r="B28" s="12" t="s">
        <v>145</v>
      </c>
      <c r="C28" s="12" t="s">
        <v>140</v>
      </c>
      <c r="D28" s="73">
        <v>80000</v>
      </c>
      <c r="E28" s="29" t="s">
        <v>58</v>
      </c>
      <c r="F28" s="30" t="s">
        <v>59</v>
      </c>
      <c r="G28" s="51"/>
      <c r="H28" s="51" t="s">
        <v>60</v>
      </c>
      <c r="I28" s="51" t="s">
        <v>60</v>
      </c>
      <c r="J28" s="51" t="s">
        <v>60</v>
      </c>
      <c r="K28" s="51" t="s">
        <v>60</v>
      </c>
      <c r="L28" s="51" t="s">
        <v>60</v>
      </c>
      <c r="M28" s="51" t="s">
        <v>60</v>
      </c>
      <c r="N28" s="51" t="s">
        <v>60</v>
      </c>
      <c r="O28" s="51" t="s">
        <v>60</v>
      </c>
      <c r="P28" s="51" t="s">
        <v>60</v>
      </c>
      <c r="Q28" s="51"/>
      <c r="R28" s="51"/>
    </row>
    <row r="29" spans="1:18">
      <c r="A29" s="24"/>
      <c r="B29" s="22" t="s">
        <v>371</v>
      </c>
      <c r="C29" s="12" t="s">
        <v>146</v>
      </c>
      <c r="D29" s="24"/>
      <c r="E29" s="18"/>
      <c r="F29" s="24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8">
      <c r="A30" s="24"/>
      <c r="B30" s="12"/>
      <c r="C30" s="12" t="s">
        <v>147</v>
      </c>
      <c r="D30" s="24"/>
      <c r="E30" s="18"/>
      <c r="F30" s="24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8">
      <c r="A31" s="24"/>
      <c r="C31" s="12"/>
      <c r="D31" s="24"/>
      <c r="E31" s="18"/>
      <c r="F31" s="24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8">
      <c r="A32" s="24"/>
      <c r="B32" s="22"/>
      <c r="C32" s="12"/>
      <c r="D32" s="24"/>
      <c r="E32" s="18"/>
      <c r="F32" s="24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8">
      <c r="A33" s="24">
        <v>5</v>
      </c>
      <c r="B33" s="12" t="s">
        <v>148</v>
      </c>
      <c r="C33" s="12" t="s">
        <v>149</v>
      </c>
      <c r="D33" s="73">
        <v>12000</v>
      </c>
      <c r="E33" s="29" t="s">
        <v>58</v>
      </c>
      <c r="F33" s="30" t="s">
        <v>59</v>
      </c>
      <c r="G33" s="51"/>
      <c r="H33" s="51"/>
      <c r="I33" s="51"/>
      <c r="J33" s="51"/>
      <c r="K33" s="51"/>
      <c r="L33" s="51"/>
      <c r="M33" s="51"/>
      <c r="N33" s="51" t="s">
        <v>60</v>
      </c>
      <c r="O33" s="51" t="s">
        <v>60</v>
      </c>
      <c r="P33" s="51" t="s">
        <v>60</v>
      </c>
      <c r="Q33" s="51"/>
      <c r="R33" s="51"/>
    </row>
    <row r="34" spans="1:18">
      <c r="A34" s="24"/>
      <c r="B34" s="22" t="s">
        <v>372</v>
      </c>
      <c r="C34" s="12" t="s">
        <v>150</v>
      </c>
      <c r="D34" s="73"/>
      <c r="E34" s="29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</row>
    <row r="35" spans="1:18">
      <c r="A35" s="24"/>
      <c r="B35" s="12"/>
      <c r="C35" s="12"/>
      <c r="D35" s="73"/>
      <c r="E35" s="29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</row>
    <row r="36" spans="1:18">
      <c r="A36" s="24"/>
      <c r="B36" s="12"/>
      <c r="C36" s="12"/>
      <c r="D36" s="24"/>
      <c r="E36" s="29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</row>
    <row r="37" spans="1:18">
      <c r="A37" s="24">
        <v>6</v>
      </c>
      <c r="B37" s="12" t="s">
        <v>151</v>
      </c>
      <c r="C37" s="12" t="s">
        <v>152</v>
      </c>
      <c r="D37" s="73">
        <v>20000</v>
      </c>
      <c r="E37" s="29" t="s">
        <v>58</v>
      </c>
      <c r="F37" s="131" t="s">
        <v>80</v>
      </c>
      <c r="G37" s="51"/>
      <c r="H37" s="51" t="s">
        <v>60</v>
      </c>
      <c r="I37" s="51" t="s">
        <v>60</v>
      </c>
      <c r="J37" s="51" t="s">
        <v>60</v>
      </c>
      <c r="K37" s="51" t="s">
        <v>60</v>
      </c>
      <c r="L37" s="51" t="s">
        <v>60</v>
      </c>
      <c r="M37" s="51" t="s">
        <v>60</v>
      </c>
      <c r="N37" s="51" t="s">
        <v>60</v>
      </c>
      <c r="O37" s="51" t="s">
        <v>60</v>
      </c>
      <c r="P37" s="51" t="s">
        <v>60</v>
      </c>
      <c r="Q37" s="51"/>
      <c r="R37" s="51"/>
    </row>
    <row r="38" spans="1:18">
      <c r="A38" s="24"/>
      <c r="B38" s="12" t="s">
        <v>153</v>
      </c>
      <c r="C38" s="12" t="s">
        <v>154</v>
      </c>
      <c r="D38" s="24"/>
      <c r="E38" s="29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</row>
    <row r="39" spans="1:18">
      <c r="A39" s="24"/>
      <c r="B39" s="22" t="s">
        <v>373</v>
      </c>
      <c r="C39" s="12" t="s">
        <v>117</v>
      </c>
      <c r="D39" s="24"/>
      <c r="E39" s="29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</row>
    <row r="40" spans="1:18">
      <c r="A40" s="24"/>
      <c r="B40" s="22"/>
      <c r="C40" s="12"/>
      <c r="D40" s="24"/>
      <c r="E40" s="29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</row>
    <row r="41" spans="1:18">
      <c r="A41" s="24">
        <v>7</v>
      </c>
      <c r="B41" s="20" t="s">
        <v>374</v>
      </c>
      <c r="C41" s="12" t="s">
        <v>375</v>
      </c>
      <c r="D41" s="73">
        <v>20000</v>
      </c>
      <c r="E41" s="29" t="s">
        <v>58</v>
      </c>
      <c r="F41" s="30" t="s">
        <v>59</v>
      </c>
      <c r="G41" s="238"/>
      <c r="H41" s="238"/>
      <c r="I41" s="51" t="s">
        <v>60</v>
      </c>
      <c r="J41" s="238"/>
      <c r="K41" s="238"/>
      <c r="L41" s="238"/>
      <c r="M41" s="51" t="s">
        <v>60</v>
      </c>
      <c r="N41" s="238"/>
      <c r="O41" s="238"/>
      <c r="P41" s="51" t="s">
        <v>60</v>
      </c>
      <c r="Q41" s="238"/>
      <c r="R41" s="238"/>
    </row>
    <row r="42" spans="1:18">
      <c r="A42" s="24"/>
      <c r="B42" s="22" t="s">
        <v>373</v>
      </c>
      <c r="C42" s="12" t="s">
        <v>376</v>
      </c>
      <c r="D42" s="24"/>
      <c r="E42" s="29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</row>
    <row r="43" spans="1:18">
      <c r="A43" s="24"/>
      <c r="B43" s="20"/>
      <c r="C43" s="12" t="s">
        <v>75</v>
      </c>
      <c r="D43" s="24"/>
      <c r="E43" s="29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</row>
    <row r="44" spans="1:18">
      <c r="A44" s="37"/>
      <c r="B44" s="39"/>
      <c r="C44" s="39"/>
      <c r="D44" s="37"/>
      <c r="E44" s="39"/>
      <c r="F44" s="37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</row>
    <row r="45" spans="1:18" s="129" customFormat="1">
      <c r="A45" s="44">
        <f>COUNT(A12:A44)</f>
        <v>7</v>
      </c>
      <c r="D45" s="45">
        <f>SUM(D12:D44)</f>
        <v>177000</v>
      </c>
      <c r="E45" s="151">
        <f>SUM(E12:E44)</f>
        <v>0</v>
      </c>
    </row>
  </sheetData>
  <mergeCells count="10">
    <mergeCell ref="P1:R1"/>
    <mergeCell ref="A2:R2"/>
    <mergeCell ref="A3:R3"/>
    <mergeCell ref="A4:R4"/>
    <mergeCell ref="G10:I10"/>
    <mergeCell ref="J10:R10"/>
    <mergeCell ref="A10:A11"/>
    <mergeCell ref="B10:B11"/>
    <mergeCell ref="D10:D11"/>
    <mergeCell ref="E10:E11"/>
  </mergeCells>
  <pageMargins left="0.55118110236220474" right="0.19685039370078741" top="0.74803149606299213" bottom="0.74803149606299213" header="0.31496062992125984" footer="0.31496062992125984"/>
  <pageSetup paperSize="9" scale="95" orientation="landscape" r:id="rId1"/>
  <headerFooter>
    <oddFooter>&amp;C&amp;"TH SarabunIT๙,ตัวเอียง"&amp;16แผนดำเนินงาน ประจำปีงบประมาณ พ.ศ. 25๖9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/>
  </sheetPr>
  <dimension ref="A1:R52"/>
  <sheetViews>
    <sheetView view="pageLayout" topLeftCell="A28" zoomScaleNormal="130" workbookViewId="0">
      <selection activeCell="J47" sqref="J47"/>
    </sheetView>
  </sheetViews>
  <sheetFormatPr defaultColWidth="9" defaultRowHeight="18.75"/>
  <cols>
    <col min="1" max="1" width="5.140625" style="3" customWidth="1"/>
    <col min="2" max="2" width="26.140625" style="3" customWidth="1"/>
    <col min="3" max="3" width="26.28515625" style="3" customWidth="1"/>
    <col min="4" max="4" width="11.7109375" style="3" customWidth="1"/>
    <col min="5" max="5" width="9.7109375" style="3" customWidth="1"/>
    <col min="6" max="6" width="12.28515625" style="3" customWidth="1"/>
    <col min="7" max="7" width="3.85546875" style="3" customWidth="1"/>
    <col min="8" max="8" width="4" style="3" customWidth="1"/>
    <col min="9" max="9" width="3.7109375" style="3" customWidth="1"/>
    <col min="10" max="10" width="3.85546875" style="3" customWidth="1"/>
    <col min="11" max="11" width="4" style="3" customWidth="1"/>
    <col min="12" max="12" width="3.85546875" style="3" customWidth="1"/>
    <col min="13" max="13" width="3.7109375" style="3" customWidth="1"/>
    <col min="14" max="14" width="3.28515625" style="3" customWidth="1"/>
    <col min="15" max="18" width="3.85546875" style="3" customWidth="1"/>
    <col min="19" max="16384" width="9" style="3"/>
  </cols>
  <sheetData>
    <row r="1" spans="1:18">
      <c r="P1" s="341" t="s">
        <v>32</v>
      </c>
      <c r="Q1" s="341"/>
      <c r="R1" s="341"/>
    </row>
    <row r="2" spans="1:18">
      <c r="A2" s="340" t="s">
        <v>33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0"/>
    </row>
    <row r="3" spans="1:18">
      <c r="A3" s="340" t="s">
        <v>338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0"/>
    </row>
    <row r="4" spans="1:18">
      <c r="A4" s="340" t="s">
        <v>34</v>
      </c>
      <c r="B4" s="340"/>
      <c r="C4" s="340"/>
      <c r="D4" s="340"/>
      <c r="E4" s="340"/>
      <c r="F4" s="340"/>
      <c r="G4" s="340"/>
      <c r="H4" s="340"/>
      <c r="I4" s="340"/>
      <c r="J4" s="340"/>
      <c r="K4" s="340"/>
      <c r="L4" s="340"/>
      <c r="M4" s="340"/>
      <c r="N4" s="340"/>
      <c r="O4" s="340"/>
      <c r="P4" s="340"/>
      <c r="Q4" s="340"/>
      <c r="R4" s="340"/>
    </row>
    <row r="5" spans="1:18">
      <c r="A5" s="5" t="s">
        <v>35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21.75" customHeight="1">
      <c r="A6" s="5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s="1" customFormat="1">
      <c r="A7" s="5" t="s">
        <v>67</v>
      </c>
      <c r="B7" s="4"/>
      <c r="C7" s="4"/>
      <c r="D7" s="4"/>
      <c r="E7" s="4"/>
      <c r="F7" s="4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s="1" customFormat="1">
      <c r="A8" s="5" t="s">
        <v>202</v>
      </c>
      <c r="B8" s="4"/>
      <c r="C8" s="4"/>
      <c r="D8" s="4"/>
      <c r="E8" s="4"/>
      <c r="F8" s="4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s="1" customFormat="1" ht="10.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s="1" customFormat="1" ht="26.25" customHeight="1">
      <c r="A10" s="331" t="s">
        <v>37</v>
      </c>
      <c r="B10" s="334" t="s">
        <v>38</v>
      </c>
      <c r="C10" s="6" t="s">
        <v>39</v>
      </c>
      <c r="D10" s="345" t="s">
        <v>11</v>
      </c>
      <c r="E10" s="345" t="s">
        <v>40</v>
      </c>
      <c r="F10" s="7" t="s">
        <v>41</v>
      </c>
      <c r="G10" s="342" t="s">
        <v>224</v>
      </c>
      <c r="H10" s="343"/>
      <c r="I10" s="344"/>
      <c r="J10" s="342" t="s">
        <v>336</v>
      </c>
      <c r="K10" s="343"/>
      <c r="L10" s="343"/>
      <c r="M10" s="343"/>
      <c r="N10" s="343"/>
      <c r="O10" s="343"/>
      <c r="P10" s="343"/>
      <c r="Q10" s="343"/>
      <c r="R10" s="344"/>
    </row>
    <row r="11" spans="1:18" s="1" customFormat="1" ht="21.75" customHeight="1">
      <c r="A11" s="333"/>
      <c r="B11" s="336"/>
      <c r="C11" s="8" t="s">
        <v>43</v>
      </c>
      <c r="D11" s="346"/>
      <c r="E11" s="346"/>
      <c r="F11" s="9" t="s">
        <v>44</v>
      </c>
      <c r="G11" s="61" t="s">
        <v>45</v>
      </c>
      <c r="H11" s="61" t="s">
        <v>46</v>
      </c>
      <c r="I11" s="61" t="s">
        <v>47</v>
      </c>
      <c r="J11" s="61" t="s">
        <v>48</v>
      </c>
      <c r="K11" s="61" t="s">
        <v>49</v>
      </c>
      <c r="L11" s="61" t="s">
        <v>50</v>
      </c>
      <c r="M11" s="61" t="s">
        <v>51</v>
      </c>
      <c r="N11" s="61" t="s">
        <v>52</v>
      </c>
      <c r="O11" s="61" t="s">
        <v>53</v>
      </c>
      <c r="P11" s="61" t="s">
        <v>54</v>
      </c>
      <c r="Q11" s="61" t="s">
        <v>55</v>
      </c>
      <c r="R11" s="61" t="s">
        <v>56</v>
      </c>
    </row>
    <row r="12" spans="1:18" s="1" customFormat="1">
      <c r="A12" s="11">
        <v>1</v>
      </c>
      <c r="B12" s="46" t="s">
        <v>192</v>
      </c>
      <c r="C12" s="46" t="s">
        <v>193</v>
      </c>
      <c r="D12" s="62">
        <v>300000</v>
      </c>
      <c r="E12" s="63" t="s">
        <v>58</v>
      </c>
      <c r="F12" s="15" t="s">
        <v>80</v>
      </c>
      <c r="G12" s="48"/>
      <c r="H12" s="48" t="s">
        <v>60</v>
      </c>
      <c r="I12" s="48" t="s">
        <v>60</v>
      </c>
      <c r="J12" s="48" t="s">
        <v>60</v>
      </c>
      <c r="K12" s="48" t="s">
        <v>60</v>
      </c>
      <c r="L12" s="48" t="s">
        <v>60</v>
      </c>
      <c r="M12" s="48" t="s">
        <v>60</v>
      </c>
      <c r="N12" s="48"/>
      <c r="O12" s="48"/>
      <c r="P12" s="48"/>
      <c r="Q12" s="48"/>
      <c r="R12" s="48"/>
    </row>
    <row r="13" spans="1:18" ht="18" customHeight="1">
      <c r="A13" s="17"/>
      <c r="B13" s="22" t="s">
        <v>377</v>
      </c>
      <c r="C13" s="20" t="s">
        <v>194</v>
      </c>
      <c r="D13" s="64"/>
      <c r="E13" s="30"/>
      <c r="F13" s="19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</row>
    <row r="14" spans="1:18" ht="18" customHeight="1">
      <c r="A14" s="17"/>
      <c r="B14" s="22"/>
      <c r="C14" s="20"/>
      <c r="D14" s="64"/>
      <c r="E14" s="30"/>
      <c r="F14" s="19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</row>
    <row r="15" spans="1:18" ht="18" customHeight="1">
      <c r="A15" s="50">
        <v>2</v>
      </c>
      <c r="B15" s="20" t="s">
        <v>378</v>
      </c>
      <c r="C15" s="20" t="s">
        <v>379</v>
      </c>
      <c r="D15" s="239">
        <v>5000</v>
      </c>
      <c r="E15" s="66" t="s">
        <v>58</v>
      </c>
      <c r="F15" s="24" t="s">
        <v>80</v>
      </c>
      <c r="G15" s="235"/>
      <c r="H15" s="51" t="s">
        <v>60</v>
      </c>
      <c r="I15" s="235"/>
      <c r="J15" s="235"/>
      <c r="K15" s="235"/>
      <c r="L15" s="235"/>
      <c r="M15" s="235"/>
      <c r="N15" s="235"/>
      <c r="O15" s="235"/>
      <c r="P15" s="235"/>
      <c r="Q15" s="235"/>
      <c r="R15" s="235"/>
    </row>
    <row r="16" spans="1:18" ht="18" customHeight="1">
      <c r="A16" s="17"/>
      <c r="B16" s="22" t="s">
        <v>377</v>
      </c>
      <c r="C16" s="20" t="s">
        <v>380</v>
      </c>
      <c r="D16" s="64"/>
      <c r="E16" s="12"/>
      <c r="F16" s="24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</row>
    <row r="17" spans="1:18" ht="18" customHeight="1">
      <c r="A17" s="17"/>
      <c r="B17" s="22"/>
      <c r="C17" s="20"/>
      <c r="D17" s="64"/>
      <c r="E17" s="30"/>
      <c r="F17" s="19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</row>
    <row r="18" spans="1:18" ht="18" customHeight="1">
      <c r="A18" s="24">
        <v>3</v>
      </c>
      <c r="B18" s="12" t="s">
        <v>157</v>
      </c>
      <c r="C18" s="12" t="s">
        <v>193</v>
      </c>
      <c r="D18" s="65">
        <v>100000</v>
      </c>
      <c r="E18" s="66" t="s">
        <v>58</v>
      </c>
      <c r="F18" s="24" t="s">
        <v>80</v>
      </c>
      <c r="G18" s="60"/>
      <c r="H18" s="60"/>
      <c r="I18" s="60"/>
      <c r="J18" s="51" t="s">
        <v>60</v>
      </c>
      <c r="K18" s="51" t="s">
        <v>60</v>
      </c>
      <c r="L18" s="51" t="s">
        <v>60</v>
      </c>
      <c r="M18" s="51" t="s">
        <v>60</v>
      </c>
      <c r="N18" s="51" t="s">
        <v>60</v>
      </c>
      <c r="O18" s="51" t="s">
        <v>60</v>
      </c>
      <c r="P18" s="51" t="s">
        <v>60</v>
      </c>
      <c r="Q18" s="51" t="s">
        <v>60</v>
      </c>
      <c r="R18" s="60"/>
    </row>
    <row r="19" spans="1:18" ht="18" customHeight="1">
      <c r="A19" s="24"/>
      <c r="B19" s="12" t="s">
        <v>195</v>
      </c>
      <c r="C19" s="12" t="s">
        <v>196</v>
      </c>
      <c r="D19" s="67"/>
      <c r="E19" s="12"/>
      <c r="F19" s="24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</row>
    <row r="20" spans="1:18" ht="18" customHeight="1">
      <c r="A20" s="17"/>
      <c r="B20" s="22" t="s">
        <v>381</v>
      </c>
      <c r="C20" s="20"/>
      <c r="D20" s="64"/>
      <c r="E20" s="30"/>
      <c r="F20" s="19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</row>
    <row r="21" spans="1:18" ht="18" customHeight="1">
      <c r="A21" s="17"/>
      <c r="B21" s="22"/>
      <c r="C21" s="20"/>
      <c r="D21" s="64"/>
      <c r="E21" s="30"/>
      <c r="F21" s="19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 ht="18" customHeight="1">
      <c r="A22" s="24">
        <v>4</v>
      </c>
      <c r="B22" s="12" t="s">
        <v>197</v>
      </c>
      <c r="C22" s="12" t="s">
        <v>199</v>
      </c>
      <c r="D22" s="65">
        <v>35000</v>
      </c>
      <c r="E22" s="66" t="s">
        <v>58</v>
      </c>
      <c r="F22" s="24" t="s">
        <v>80</v>
      </c>
      <c r="G22" s="60"/>
      <c r="H22" s="51" t="s">
        <v>60</v>
      </c>
      <c r="I22" s="60"/>
      <c r="J22" s="60"/>
      <c r="K22" s="60"/>
      <c r="L22" s="60"/>
      <c r="M22" s="60"/>
      <c r="N22" s="51"/>
      <c r="O22" s="60"/>
      <c r="P22" s="60"/>
      <c r="Q22" s="51"/>
      <c r="R22" s="60"/>
    </row>
    <row r="23" spans="1:18" ht="18" customHeight="1">
      <c r="A23" s="24"/>
      <c r="B23" s="22" t="s">
        <v>382</v>
      </c>
      <c r="C23" s="12" t="s">
        <v>200</v>
      </c>
      <c r="D23" s="67"/>
      <c r="E23" s="12"/>
      <c r="F23" s="24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</row>
    <row r="24" spans="1:18" ht="18" customHeight="1">
      <c r="A24" s="17"/>
      <c r="B24" s="20"/>
      <c r="C24" s="20"/>
      <c r="D24" s="64"/>
      <c r="E24" s="30"/>
      <c r="F24" s="19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1:18" ht="18" customHeight="1">
      <c r="A25" s="24">
        <v>5</v>
      </c>
      <c r="B25" s="12" t="s">
        <v>198</v>
      </c>
      <c r="C25" s="12" t="s">
        <v>199</v>
      </c>
      <c r="D25" s="65">
        <v>25000</v>
      </c>
      <c r="E25" s="66" t="s">
        <v>58</v>
      </c>
      <c r="F25" s="24" t="s">
        <v>80</v>
      </c>
      <c r="G25" s="60"/>
      <c r="H25" s="60"/>
      <c r="I25" s="60"/>
      <c r="J25" s="60"/>
      <c r="K25" s="60"/>
      <c r="L25" s="60"/>
      <c r="M25" s="51" t="s">
        <v>60</v>
      </c>
      <c r="N25" s="51"/>
      <c r="O25" s="60"/>
      <c r="P25" s="60"/>
      <c r="Q25" s="51"/>
      <c r="R25" s="60"/>
    </row>
    <row r="26" spans="1:18" ht="18" customHeight="1">
      <c r="A26" s="24"/>
      <c r="B26" s="22" t="s">
        <v>383</v>
      </c>
      <c r="C26" s="12" t="s">
        <v>201</v>
      </c>
      <c r="D26" s="67"/>
      <c r="E26" s="12"/>
      <c r="F26" s="24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</row>
    <row r="27" spans="1:18" ht="18" customHeight="1">
      <c r="A27" s="17"/>
      <c r="B27" s="20"/>
      <c r="C27" s="20"/>
      <c r="D27" s="64"/>
      <c r="E27" s="30"/>
      <c r="F27" s="19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8" ht="18" customHeight="1">
      <c r="A28" s="50">
        <v>6</v>
      </c>
      <c r="B28" s="20" t="s">
        <v>384</v>
      </c>
      <c r="C28" s="20" t="s">
        <v>386</v>
      </c>
      <c r="D28" s="239">
        <v>15000</v>
      </c>
      <c r="E28" s="66" t="s">
        <v>58</v>
      </c>
      <c r="F28" s="24" t="s">
        <v>80</v>
      </c>
      <c r="G28" s="235"/>
      <c r="H28" s="235"/>
      <c r="I28" s="235"/>
      <c r="J28" s="235"/>
      <c r="K28" s="235"/>
      <c r="L28" s="235"/>
      <c r="M28" s="235"/>
      <c r="N28" s="235"/>
      <c r="O28" s="235"/>
      <c r="P28" s="51" t="s">
        <v>60</v>
      </c>
      <c r="Q28" s="51" t="s">
        <v>60</v>
      </c>
      <c r="R28" s="235"/>
    </row>
    <row r="29" spans="1:18" ht="18" customHeight="1">
      <c r="A29" s="50"/>
      <c r="B29" s="22" t="s">
        <v>385</v>
      </c>
      <c r="C29" s="20"/>
      <c r="D29" s="20"/>
      <c r="E29" s="30"/>
      <c r="F29" s="3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8" ht="18" customHeight="1">
      <c r="A30" s="50"/>
      <c r="B30" s="20"/>
      <c r="C30" s="20"/>
      <c r="D30" s="20"/>
      <c r="E30" s="30"/>
      <c r="F30" s="3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8" ht="18" customHeight="1">
      <c r="A31" s="50">
        <v>7</v>
      </c>
      <c r="B31" s="20" t="s">
        <v>387</v>
      </c>
      <c r="C31" s="20" t="s">
        <v>390</v>
      </c>
      <c r="D31" s="239">
        <v>20000</v>
      </c>
      <c r="E31" s="66" t="s">
        <v>58</v>
      </c>
      <c r="F31" s="24" t="s">
        <v>80</v>
      </c>
      <c r="G31" s="235"/>
      <c r="H31" s="235"/>
      <c r="I31" s="235"/>
      <c r="J31" s="235"/>
      <c r="K31" s="235"/>
      <c r="L31" s="51" t="s">
        <v>60</v>
      </c>
      <c r="M31" s="51"/>
      <c r="N31" s="235"/>
      <c r="O31" s="235"/>
      <c r="P31" s="235"/>
      <c r="Q31" s="235"/>
      <c r="R31" s="235"/>
    </row>
    <row r="32" spans="1:18" ht="18" customHeight="1">
      <c r="A32" s="50"/>
      <c r="B32" s="20" t="s">
        <v>388</v>
      </c>
      <c r="C32" s="20" t="s">
        <v>391</v>
      </c>
      <c r="D32" s="20"/>
      <c r="E32" s="30"/>
      <c r="F32" s="3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8" ht="18" customHeight="1">
      <c r="A33" s="50"/>
      <c r="B33" s="22" t="s">
        <v>389</v>
      </c>
      <c r="C33" s="20"/>
      <c r="D33" s="20"/>
      <c r="E33" s="30"/>
      <c r="F33" s="3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  <row r="34" spans="1:18" s="1" customFormat="1" ht="18" customHeight="1">
      <c r="A34" s="167"/>
      <c r="B34" s="127"/>
      <c r="C34" s="127"/>
      <c r="D34" s="231"/>
      <c r="E34" s="230"/>
      <c r="F34" s="168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</row>
    <row r="35" spans="1:18">
      <c r="A35" s="24">
        <v>8</v>
      </c>
      <c r="B35" s="12" t="s">
        <v>155</v>
      </c>
      <c r="C35" s="12" t="s">
        <v>223</v>
      </c>
      <c r="D35" s="65">
        <v>255000</v>
      </c>
      <c r="E35" s="66" t="s">
        <v>58</v>
      </c>
      <c r="F35" s="24" t="s">
        <v>80</v>
      </c>
      <c r="G35" s="60"/>
      <c r="H35" s="60"/>
      <c r="I35" s="60"/>
      <c r="J35" s="60"/>
      <c r="K35" s="60"/>
      <c r="L35" s="51" t="s">
        <v>60</v>
      </c>
      <c r="M35" s="60"/>
      <c r="N35" s="51"/>
      <c r="O35" s="60"/>
      <c r="P35" s="60"/>
      <c r="Q35" s="51" t="s">
        <v>60</v>
      </c>
      <c r="R35" s="60"/>
    </row>
    <row r="36" spans="1:18">
      <c r="A36" s="24"/>
      <c r="B36" s="12" t="s">
        <v>156</v>
      </c>
      <c r="C36" s="12"/>
      <c r="D36" s="67"/>
      <c r="E36" s="30"/>
      <c r="F36" s="24"/>
      <c r="G36" s="20"/>
      <c r="H36" s="20"/>
      <c r="I36" s="20"/>
      <c r="J36" s="20"/>
      <c r="K36" s="20"/>
      <c r="L36" s="20"/>
      <c r="M36" s="20"/>
      <c r="N36" s="30"/>
      <c r="O36" s="20"/>
      <c r="P36" s="20"/>
      <c r="Q36" s="20"/>
      <c r="R36" s="20"/>
    </row>
    <row r="37" spans="1:18">
      <c r="A37" s="24"/>
      <c r="B37" s="22" t="s">
        <v>392</v>
      </c>
      <c r="C37" s="12"/>
      <c r="D37" s="67"/>
      <c r="E37" s="12"/>
      <c r="F37" s="24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</row>
    <row r="38" spans="1:18">
      <c r="A38" s="24"/>
      <c r="B38" s="22"/>
      <c r="C38" s="68"/>
      <c r="D38" s="69"/>
      <c r="E38" s="70"/>
      <c r="F38" s="24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</row>
    <row r="39" spans="1:18">
      <c r="A39" s="24">
        <v>9</v>
      </c>
      <c r="B39" s="20" t="s">
        <v>395</v>
      </c>
      <c r="C39" s="68" t="s">
        <v>393</v>
      </c>
      <c r="D39" s="69">
        <v>150000</v>
      </c>
      <c r="E39" s="66" t="s">
        <v>58</v>
      </c>
      <c r="F39" s="24" t="s">
        <v>59</v>
      </c>
      <c r="G39" s="235"/>
      <c r="H39" s="235"/>
      <c r="I39" s="51" t="s">
        <v>60</v>
      </c>
      <c r="J39" s="51" t="s">
        <v>60</v>
      </c>
      <c r="K39" s="235"/>
      <c r="L39" s="235"/>
      <c r="M39" s="235"/>
      <c r="N39" s="235"/>
      <c r="O39" s="235"/>
      <c r="P39" s="235"/>
      <c r="Q39" s="235"/>
      <c r="R39" s="235"/>
    </row>
    <row r="40" spans="1:18">
      <c r="A40" s="24"/>
      <c r="B40" s="20" t="s">
        <v>391</v>
      </c>
      <c r="C40" s="68"/>
      <c r="D40" s="69"/>
      <c r="E40" s="29"/>
      <c r="F40" s="24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</row>
    <row r="41" spans="1:18">
      <c r="A41" s="24"/>
      <c r="B41" s="22" t="s">
        <v>394</v>
      </c>
      <c r="C41" s="68"/>
      <c r="D41" s="69"/>
      <c r="E41" s="70"/>
      <c r="F41" s="24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</row>
    <row r="42" spans="1:18">
      <c r="A42" s="37"/>
      <c r="B42" s="37"/>
      <c r="C42" s="39"/>
      <c r="D42" s="39"/>
      <c r="E42" s="72"/>
      <c r="F42" s="37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</row>
    <row r="43" spans="1:18" s="152" customFormat="1">
      <c r="A43" s="44">
        <f>COUNT(A12:A42)</f>
        <v>9</v>
      </c>
      <c r="D43" s="173">
        <f>SUM(D12:D42)</f>
        <v>905000</v>
      </c>
      <c r="E43" s="173">
        <f>SUM(E12:E42)</f>
        <v>0</v>
      </c>
    </row>
    <row r="44" spans="1:18" ht="18" customHeight="1">
      <c r="A44" s="2"/>
      <c r="D44" s="234"/>
    </row>
    <row r="45" spans="1:18">
      <c r="A45" s="2"/>
    </row>
    <row r="46" spans="1:18">
      <c r="A46" s="2"/>
    </row>
    <row r="47" spans="1:18">
      <c r="A47" s="2"/>
    </row>
    <row r="48" spans="1:18">
      <c r="A48" s="2"/>
    </row>
    <row r="49" spans="1:1">
      <c r="A49" s="2"/>
    </row>
    <row r="50" spans="1:1">
      <c r="A50" s="2"/>
    </row>
    <row r="51" spans="1:1">
      <c r="A51" s="2"/>
    </row>
    <row r="52" spans="1:1" ht="13.5" customHeight="1">
      <c r="A52" s="2"/>
    </row>
  </sheetData>
  <mergeCells count="10">
    <mergeCell ref="P1:R1"/>
    <mergeCell ref="A2:R2"/>
    <mergeCell ref="A3:R3"/>
    <mergeCell ref="A4:R4"/>
    <mergeCell ref="G10:I10"/>
    <mergeCell ref="J10:R10"/>
    <mergeCell ref="A10:A11"/>
    <mergeCell ref="B10:B11"/>
    <mergeCell ref="D10:D11"/>
    <mergeCell ref="E10:E11"/>
  </mergeCells>
  <pageMargins left="0.55118110236220474" right="0.19685039370078741" top="0.74803149606299213" bottom="0.74803149606299213" header="0.31496062992125984" footer="0.31496062992125984"/>
  <pageSetup paperSize="9" scale="95" orientation="landscape" r:id="rId1"/>
  <headerFooter>
    <oddFooter>&amp;C&amp;"TH SarabunIT๙,ตัวเอียง"&amp;16&amp;K01+022แผนดำเนินงาน ประจำปีงบประมาณ  พ.ศ. ๒๕69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59999389629810485"/>
  </sheetPr>
  <dimension ref="A1:R21"/>
  <sheetViews>
    <sheetView view="pageLayout" zoomScaleNormal="115" workbookViewId="0">
      <selection activeCell="B15" sqref="B15"/>
    </sheetView>
  </sheetViews>
  <sheetFormatPr defaultColWidth="9" defaultRowHeight="18.75"/>
  <cols>
    <col min="1" max="1" width="5.140625" style="3" customWidth="1"/>
    <col min="2" max="2" width="26.7109375" style="3" customWidth="1"/>
    <col min="3" max="3" width="27" style="3" customWidth="1"/>
    <col min="4" max="4" width="11.28515625" style="3" customWidth="1"/>
    <col min="5" max="5" width="10.28515625" style="3" customWidth="1"/>
    <col min="6" max="6" width="11.85546875" style="3" customWidth="1"/>
    <col min="7" max="7" width="3.85546875" style="3" customWidth="1"/>
    <col min="8" max="8" width="4" style="3" customWidth="1"/>
    <col min="9" max="9" width="3.7109375" style="3" customWidth="1"/>
    <col min="10" max="10" width="3.85546875" style="3" customWidth="1"/>
    <col min="11" max="11" width="4" style="3" customWidth="1"/>
    <col min="12" max="12" width="3.85546875" style="3" customWidth="1"/>
    <col min="13" max="13" width="4.28515625" style="3" customWidth="1"/>
    <col min="14" max="14" width="4" style="3" customWidth="1"/>
    <col min="15" max="18" width="3.85546875" style="3" customWidth="1"/>
    <col min="19" max="16384" width="9" style="3"/>
  </cols>
  <sheetData>
    <row r="1" spans="1:18">
      <c r="P1" s="341" t="s">
        <v>32</v>
      </c>
      <c r="Q1" s="341"/>
      <c r="R1" s="341"/>
    </row>
    <row r="2" spans="1:18" s="242" customFormat="1">
      <c r="A2" s="347" t="s">
        <v>33</v>
      </c>
      <c r="B2" s="347"/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  <c r="N2" s="347"/>
      <c r="O2" s="347"/>
      <c r="P2" s="347"/>
      <c r="Q2" s="347"/>
      <c r="R2" s="347"/>
    </row>
    <row r="3" spans="1:18" s="242" customFormat="1">
      <c r="A3" s="347" t="s">
        <v>337</v>
      </c>
      <c r="B3" s="347"/>
      <c r="C3" s="347"/>
      <c r="D3" s="347"/>
      <c r="E3" s="347"/>
      <c r="F3" s="347"/>
      <c r="G3" s="347"/>
      <c r="H3" s="347"/>
      <c r="I3" s="347"/>
      <c r="J3" s="347"/>
      <c r="K3" s="347"/>
      <c r="L3" s="347"/>
      <c r="M3" s="347"/>
      <c r="N3" s="347"/>
      <c r="O3" s="347"/>
      <c r="P3" s="347"/>
      <c r="Q3" s="347"/>
      <c r="R3" s="347"/>
    </row>
    <row r="4" spans="1:18" s="242" customFormat="1">
      <c r="A4" s="347" t="s">
        <v>34</v>
      </c>
      <c r="B4" s="347"/>
      <c r="C4" s="347"/>
      <c r="D4" s="347"/>
      <c r="E4" s="347"/>
      <c r="F4" s="347"/>
      <c r="G4" s="347"/>
      <c r="H4" s="347"/>
      <c r="I4" s="347"/>
      <c r="J4" s="347"/>
      <c r="K4" s="347"/>
      <c r="L4" s="347"/>
      <c r="M4" s="347"/>
      <c r="N4" s="347"/>
      <c r="O4" s="347"/>
      <c r="P4" s="347"/>
      <c r="Q4" s="347"/>
      <c r="R4" s="347"/>
    </row>
    <row r="5" spans="1:18" s="242" customFormat="1">
      <c r="A5" s="263" t="s">
        <v>35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62"/>
      <c r="P5" s="262"/>
      <c r="Q5" s="262"/>
      <c r="R5" s="262"/>
    </row>
    <row r="6" spans="1:18" s="242" customFormat="1">
      <c r="A6" s="263" t="s">
        <v>36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Q6" s="262"/>
      <c r="R6" s="262"/>
    </row>
    <row r="7" spans="1:18" s="242" customFormat="1">
      <c r="A7" s="263" t="s">
        <v>158</v>
      </c>
      <c r="B7" s="262"/>
      <c r="C7" s="262"/>
      <c r="D7" s="262"/>
      <c r="E7" s="262"/>
      <c r="F7" s="262"/>
    </row>
    <row r="8" spans="1:18" s="242" customFormat="1">
      <c r="A8" s="263" t="s">
        <v>203</v>
      </c>
      <c r="B8" s="262"/>
      <c r="C8" s="262"/>
      <c r="D8" s="262"/>
      <c r="E8" s="262"/>
      <c r="F8" s="262"/>
    </row>
    <row r="9" spans="1:18" s="242" customFormat="1" ht="9.75" customHeight="1"/>
    <row r="10" spans="1:18" s="242" customFormat="1" ht="26.25" customHeight="1">
      <c r="A10" s="351" t="s">
        <v>37</v>
      </c>
      <c r="B10" s="353" t="s">
        <v>38</v>
      </c>
      <c r="C10" s="240" t="s">
        <v>39</v>
      </c>
      <c r="D10" s="355" t="s">
        <v>11</v>
      </c>
      <c r="E10" s="355" t="s">
        <v>40</v>
      </c>
      <c r="F10" s="241" t="s">
        <v>41</v>
      </c>
      <c r="G10" s="348" t="s">
        <v>224</v>
      </c>
      <c r="H10" s="349"/>
      <c r="I10" s="350"/>
      <c r="J10" s="348" t="s">
        <v>336</v>
      </c>
      <c r="K10" s="349"/>
      <c r="L10" s="349"/>
      <c r="M10" s="349"/>
      <c r="N10" s="349"/>
      <c r="O10" s="349"/>
      <c r="P10" s="349"/>
      <c r="Q10" s="349"/>
      <c r="R10" s="350"/>
    </row>
    <row r="11" spans="1:18" s="242" customFormat="1">
      <c r="A11" s="352"/>
      <c r="B11" s="354"/>
      <c r="C11" s="243" t="s">
        <v>43</v>
      </c>
      <c r="D11" s="356"/>
      <c r="E11" s="356"/>
      <c r="F11" s="244" t="s">
        <v>44</v>
      </c>
      <c r="G11" s="245" t="s">
        <v>45</v>
      </c>
      <c r="H11" s="245" t="s">
        <v>46</v>
      </c>
      <c r="I11" s="245" t="s">
        <v>47</v>
      </c>
      <c r="J11" s="245" t="s">
        <v>48</v>
      </c>
      <c r="K11" s="245" t="s">
        <v>49</v>
      </c>
      <c r="L11" s="245" t="s">
        <v>50</v>
      </c>
      <c r="M11" s="245" t="s">
        <v>51</v>
      </c>
      <c r="N11" s="245" t="s">
        <v>52</v>
      </c>
      <c r="O11" s="245" t="s">
        <v>53</v>
      </c>
      <c r="P11" s="245" t="s">
        <v>54</v>
      </c>
      <c r="Q11" s="245" t="s">
        <v>55</v>
      </c>
      <c r="R11" s="245" t="s">
        <v>56</v>
      </c>
    </row>
    <row r="12" spans="1:18" s="242" customFormat="1">
      <c r="A12" s="246">
        <v>1</v>
      </c>
      <c r="B12" s="247" t="s">
        <v>159</v>
      </c>
      <c r="C12" s="248" t="s">
        <v>160</v>
      </c>
      <c r="D12" s="249">
        <v>255000</v>
      </c>
      <c r="E12" s="250" t="s">
        <v>58</v>
      </c>
      <c r="F12" s="251" t="s">
        <v>80</v>
      </c>
      <c r="G12" s="252"/>
      <c r="H12" s="252"/>
      <c r="I12" s="252"/>
      <c r="J12" s="252"/>
      <c r="K12" s="252"/>
      <c r="L12" s="252"/>
      <c r="M12" s="252"/>
      <c r="N12" s="252" t="s">
        <v>60</v>
      </c>
      <c r="O12" s="252" t="s">
        <v>60</v>
      </c>
      <c r="P12" s="252"/>
      <c r="Q12" s="252"/>
      <c r="R12" s="252"/>
    </row>
    <row r="13" spans="1:18" s="242" customFormat="1">
      <c r="A13" s="253"/>
      <c r="B13" s="254" t="s">
        <v>153</v>
      </c>
      <c r="C13" s="242" t="s">
        <v>161</v>
      </c>
      <c r="D13" s="255"/>
      <c r="E13" s="256"/>
      <c r="F13" s="257"/>
      <c r="G13" s="254"/>
      <c r="H13" s="254"/>
      <c r="I13" s="254"/>
      <c r="J13" s="254"/>
      <c r="K13" s="254"/>
      <c r="L13" s="254"/>
      <c r="M13" s="254"/>
      <c r="N13" s="254"/>
      <c r="O13" s="254"/>
      <c r="P13" s="254"/>
      <c r="Q13" s="254"/>
      <c r="R13" s="254"/>
    </row>
    <row r="14" spans="1:18" s="242" customFormat="1">
      <c r="A14" s="253"/>
      <c r="B14" s="258" t="s">
        <v>326</v>
      </c>
      <c r="D14" s="255"/>
      <c r="E14" s="259"/>
      <c r="F14" s="257"/>
      <c r="G14" s="254"/>
      <c r="H14" s="254"/>
      <c r="I14" s="254"/>
      <c r="J14" s="254"/>
      <c r="K14" s="254"/>
      <c r="L14" s="254"/>
      <c r="M14" s="254"/>
      <c r="N14" s="254"/>
      <c r="O14" s="254"/>
      <c r="P14" s="254"/>
      <c r="Q14" s="254"/>
      <c r="R14" s="260"/>
    </row>
    <row r="15" spans="1:18" s="242" customFormat="1">
      <c r="A15" s="260"/>
      <c r="B15" s="264"/>
      <c r="C15" s="264"/>
      <c r="D15" s="265"/>
      <c r="E15" s="266"/>
      <c r="F15" s="260"/>
      <c r="G15" s="260"/>
      <c r="H15" s="260"/>
      <c r="I15" s="260"/>
      <c r="J15" s="260"/>
      <c r="K15" s="260"/>
      <c r="L15" s="260"/>
      <c r="M15" s="260"/>
      <c r="N15" s="260"/>
      <c r="O15" s="260"/>
      <c r="P15" s="260"/>
      <c r="Q15" s="260"/>
      <c r="R15" s="260"/>
    </row>
    <row r="16" spans="1:18" s="242" customFormat="1">
      <c r="A16" s="260"/>
      <c r="B16" s="264"/>
      <c r="C16" s="264"/>
      <c r="D16" s="267"/>
      <c r="E16" s="256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R16" s="260"/>
    </row>
    <row r="17" spans="1:18" s="242" customFormat="1">
      <c r="A17" s="260"/>
      <c r="B17" s="258"/>
      <c r="C17" s="264"/>
      <c r="D17" s="267"/>
      <c r="E17" s="256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R17" s="260"/>
    </row>
    <row r="18" spans="1:18" s="242" customFormat="1">
      <c r="A18" s="260"/>
      <c r="B18" s="264"/>
      <c r="C18" s="264"/>
      <c r="D18" s="267"/>
      <c r="E18" s="264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R18" s="260"/>
    </row>
    <row r="19" spans="1:18" s="242" customFormat="1">
      <c r="A19" s="268"/>
      <c r="B19" s="269"/>
      <c r="C19" s="269"/>
      <c r="D19" s="270"/>
      <c r="E19" s="271"/>
      <c r="F19" s="268"/>
      <c r="G19" s="272"/>
      <c r="H19" s="272"/>
      <c r="I19" s="272"/>
      <c r="J19" s="272"/>
      <c r="K19" s="272"/>
      <c r="L19" s="272"/>
      <c r="M19" s="272"/>
      <c r="N19" s="272"/>
      <c r="O19" s="272"/>
      <c r="P19" s="272"/>
      <c r="Q19" s="272"/>
      <c r="R19" s="272"/>
    </row>
    <row r="20" spans="1:18" s="242" customFormat="1">
      <c r="A20" s="242">
        <v>1</v>
      </c>
      <c r="D20" s="273">
        <f>SUM(D12:D19)</f>
        <v>255000</v>
      </c>
    </row>
    <row r="21" spans="1:18" ht="10.5" customHeight="1"/>
  </sheetData>
  <mergeCells count="10">
    <mergeCell ref="P1:R1"/>
    <mergeCell ref="A2:R2"/>
    <mergeCell ref="A3:R3"/>
    <mergeCell ref="A4:R4"/>
    <mergeCell ref="G10:I10"/>
    <mergeCell ref="J10:R10"/>
    <mergeCell ref="A10:A11"/>
    <mergeCell ref="B10:B11"/>
    <mergeCell ref="D10:D11"/>
    <mergeCell ref="E10:E11"/>
  </mergeCells>
  <pageMargins left="0.35433070866141736" right="0.35433070866141736" top="0.74803149606299213" bottom="0.74803149606299213" header="0.31496062992125984" footer="0.31496062992125984"/>
  <pageSetup paperSize="9" scale="94" orientation="landscape" r:id="rId1"/>
  <headerFooter>
    <oddFooter>&amp;C&amp;"TH NiramitIT๙,ตัวเอียง"&amp;16แผนดำเนินงาน ประจำปีงบประมาณ  พ.ศ. ๒๕68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/>
  </sheetPr>
  <dimension ref="A1:R41"/>
  <sheetViews>
    <sheetView view="pageLayout" topLeftCell="A17" zoomScaleNormal="130" workbookViewId="0">
      <selection activeCell="R36" sqref="R36"/>
    </sheetView>
  </sheetViews>
  <sheetFormatPr defaultColWidth="9" defaultRowHeight="18.75"/>
  <cols>
    <col min="1" max="1" width="5.140625" style="3" customWidth="1"/>
    <col min="2" max="2" width="28" style="3" customWidth="1"/>
    <col min="3" max="3" width="28.28515625" style="3" customWidth="1"/>
    <col min="4" max="4" width="10.7109375" style="3" customWidth="1"/>
    <col min="5" max="6" width="9.7109375" style="3" customWidth="1"/>
    <col min="7" max="7" width="3.85546875" style="3" customWidth="1"/>
    <col min="8" max="8" width="4" style="3" customWidth="1"/>
    <col min="9" max="9" width="3.7109375" style="3" customWidth="1"/>
    <col min="10" max="10" width="3.85546875" style="3" customWidth="1"/>
    <col min="11" max="11" width="4" style="3" customWidth="1"/>
    <col min="12" max="12" width="3.85546875" style="3" customWidth="1"/>
    <col min="13" max="13" width="4.28515625" style="3" customWidth="1"/>
    <col min="14" max="14" width="4" style="3" customWidth="1"/>
    <col min="15" max="18" width="3.85546875" style="3" customWidth="1"/>
    <col min="19" max="16384" width="9" style="3"/>
  </cols>
  <sheetData>
    <row r="1" spans="1:18">
      <c r="P1" s="341" t="s">
        <v>32</v>
      </c>
      <c r="Q1" s="341"/>
      <c r="R1" s="341"/>
    </row>
    <row r="2" spans="1:18">
      <c r="A2" s="340" t="s">
        <v>33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0"/>
    </row>
    <row r="3" spans="1:18">
      <c r="A3" s="340" t="s">
        <v>338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0"/>
    </row>
    <row r="4" spans="1:18">
      <c r="A4" s="340" t="s">
        <v>34</v>
      </c>
      <c r="B4" s="340"/>
      <c r="C4" s="340"/>
      <c r="D4" s="340"/>
      <c r="E4" s="340"/>
      <c r="F4" s="340"/>
      <c r="G4" s="340"/>
      <c r="H4" s="340"/>
      <c r="I4" s="340"/>
      <c r="J4" s="340"/>
      <c r="K4" s="340"/>
      <c r="L4" s="340"/>
      <c r="M4" s="340"/>
      <c r="N4" s="340"/>
      <c r="O4" s="340"/>
      <c r="P4" s="340"/>
      <c r="Q4" s="340"/>
      <c r="R4" s="340"/>
    </row>
    <row r="5" spans="1:18">
      <c r="A5" s="5" t="s">
        <v>35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>
      <c r="A6" s="5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s="1" customFormat="1">
      <c r="A7" s="5" t="s">
        <v>162</v>
      </c>
      <c r="B7" s="4"/>
      <c r="C7" s="4"/>
      <c r="D7" s="4"/>
      <c r="E7" s="4"/>
      <c r="F7" s="4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s="132" t="s">
        <v>204</v>
      </c>
      <c r="B8" s="4"/>
      <c r="C8" s="4"/>
      <c r="D8" s="4"/>
      <c r="E8" s="4"/>
      <c r="F8" s="4"/>
    </row>
    <row r="9" spans="1:18" s="1" customFormat="1" ht="12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s="1" customFormat="1">
      <c r="A10" s="331" t="s">
        <v>37</v>
      </c>
      <c r="B10" s="334" t="s">
        <v>38</v>
      </c>
      <c r="C10" s="6" t="s">
        <v>39</v>
      </c>
      <c r="D10" s="345" t="s">
        <v>11</v>
      </c>
      <c r="E10" s="345" t="s">
        <v>40</v>
      </c>
      <c r="F10" s="7" t="s">
        <v>41</v>
      </c>
      <c r="G10" s="342" t="s">
        <v>224</v>
      </c>
      <c r="H10" s="343"/>
      <c r="I10" s="344"/>
      <c r="J10" s="342" t="s">
        <v>336</v>
      </c>
      <c r="K10" s="343"/>
      <c r="L10" s="343"/>
      <c r="M10" s="343"/>
      <c r="N10" s="343"/>
      <c r="O10" s="343"/>
      <c r="P10" s="343"/>
      <c r="Q10" s="343"/>
      <c r="R10" s="344"/>
    </row>
    <row r="11" spans="1:18" s="1" customFormat="1">
      <c r="A11" s="333"/>
      <c r="B11" s="336"/>
      <c r="C11" s="8" t="s">
        <v>43</v>
      </c>
      <c r="D11" s="346"/>
      <c r="E11" s="346"/>
      <c r="F11" s="9" t="s">
        <v>44</v>
      </c>
      <c r="G11" s="10" t="s">
        <v>45</v>
      </c>
      <c r="H11" s="10" t="s">
        <v>46</v>
      </c>
      <c r="I11" s="10" t="s">
        <v>47</v>
      </c>
      <c r="J11" s="10" t="s">
        <v>48</v>
      </c>
      <c r="K11" s="10" t="s">
        <v>49</v>
      </c>
      <c r="L11" s="10" t="s">
        <v>50</v>
      </c>
      <c r="M11" s="10" t="s">
        <v>51</v>
      </c>
      <c r="N11" s="10" t="s">
        <v>52</v>
      </c>
      <c r="O11" s="10" t="s">
        <v>53</v>
      </c>
      <c r="P11" s="10" t="s">
        <v>54</v>
      </c>
      <c r="Q11" s="10" t="s">
        <v>55</v>
      </c>
      <c r="R11" s="10" t="s">
        <v>56</v>
      </c>
    </row>
    <row r="12" spans="1:18" s="1" customFormat="1">
      <c r="A12" s="11">
        <v>1</v>
      </c>
      <c r="B12" s="12" t="s">
        <v>163</v>
      </c>
      <c r="C12" s="128" t="s">
        <v>205</v>
      </c>
      <c r="D12" s="13">
        <v>30000</v>
      </c>
      <c r="E12" s="14" t="s">
        <v>58</v>
      </c>
      <c r="F12" s="15" t="s">
        <v>59</v>
      </c>
      <c r="G12" s="16"/>
      <c r="H12" s="16"/>
      <c r="I12" s="16"/>
      <c r="J12" s="16" t="s">
        <v>60</v>
      </c>
      <c r="K12" s="16" t="s">
        <v>60</v>
      </c>
      <c r="L12" s="16" t="s">
        <v>60</v>
      </c>
      <c r="M12" s="16" t="s">
        <v>60</v>
      </c>
      <c r="N12" s="16" t="s">
        <v>60</v>
      </c>
      <c r="O12" s="16" t="s">
        <v>60</v>
      </c>
      <c r="P12" s="16" t="s">
        <v>60</v>
      </c>
      <c r="Q12" s="16" t="s">
        <v>60</v>
      </c>
      <c r="R12" s="16"/>
    </row>
    <row r="13" spans="1:18" s="1" customFormat="1">
      <c r="A13" s="17"/>
      <c r="B13" s="12" t="s">
        <v>164</v>
      </c>
      <c r="C13" s="128" t="s">
        <v>206</v>
      </c>
      <c r="D13" s="13"/>
      <c r="E13" s="18"/>
      <c r="F13" s="19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</row>
    <row r="14" spans="1:18" s="2" customFormat="1">
      <c r="A14" s="17"/>
      <c r="B14" s="12" t="s">
        <v>165</v>
      </c>
      <c r="C14" s="12" t="s">
        <v>166</v>
      </c>
      <c r="D14" s="21"/>
      <c r="E14" s="18"/>
      <c r="F14" s="19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</row>
    <row r="15" spans="1:18" s="1" customFormat="1">
      <c r="A15" s="17"/>
      <c r="B15" s="22" t="s">
        <v>402</v>
      </c>
      <c r="C15" s="12"/>
      <c r="D15" s="23"/>
      <c r="E15" s="18"/>
      <c r="F15" s="19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</row>
    <row r="16" spans="1:18" s="1" customFormat="1">
      <c r="A16" s="17"/>
      <c r="B16" s="22"/>
      <c r="C16" s="12"/>
      <c r="D16" s="23"/>
      <c r="E16" s="33"/>
      <c r="F16" s="19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</row>
    <row r="17" spans="1:18" s="1" customFormat="1">
      <c r="A17" s="50">
        <v>2</v>
      </c>
      <c r="B17" s="20" t="s">
        <v>407</v>
      </c>
      <c r="C17" s="12" t="s">
        <v>410</v>
      </c>
      <c r="D17" s="21">
        <v>30000</v>
      </c>
      <c r="E17" s="29" t="s">
        <v>58</v>
      </c>
      <c r="F17" s="30" t="s">
        <v>59</v>
      </c>
      <c r="G17" s="235"/>
      <c r="H17" s="235"/>
      <c r="I17" s="235"/>
      <c r="J17" s="16" t="s">
        <v>60</v>
      </c>
      <c r="K17" s="16" t="s">
        <v>60</v>
      </c>
      <c r="L17" s="16" t="s">
        <v>60</v>
      </c>
      <c r="M17" s="16" t="s">
        <v>60</v>
      </c>
      <c r="N17" s="16" t="s">
        <v>60</v>
      </c>
      <c r="O17" s="16" t="s">
        <v>60</v>
      </c>
      <c r="P17" s="235"/>
      <c r="Q17" s="235"/>
      <c r="R17" s="235"/>
    </row>
    <row r="18" spans="1:18" s="1" customFormat="1">
      <c r="A18" s="50"/>
      <c r="B18" s="20" t="s">
        <v>408</v>
      </c>
      <c r="C18" s="12" t="s">
        <v>411</v>
      </c>
      <c r="D18" s="21"/>
      <c r="E18" s="33"/>
      <c r="F18" s="19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</row>
    <row r="19" spans="1:18" s="1" customFormat="1">
      <c r="A19" s="50"/>
      <c r="B19" s="22" t="s">
        <v>409</v>
      </c>
      <c r="C19" s="12"/>
      <c r="D19" s="21"/>
      <c r="E19" s="33"/>
      <c r="F19" s="19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</row>
    <row r="20" spans="1:18" s="1" customFormat="1">
      <c r="A20" s="50"/>
      <c r="B20" s="22"/>
      <c r="C20" s="12"/>
      <c r="D20" s="21"/>
      <c r="E20" s="33"/>
      <c r="F20" s="19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</row>
    <row r="21" spans="1:18" s="1" customFormat="1">
      <c r="A21" s="50">
        <v>3</v>
      </c>
      <c r="B21" s="20" t="s">
        <v>412</v>
      </c>
      <c r="C21" s="12" t="s">
        <v>406</v>
      </c>
      <c r="D21" s="21">
        <v>50000</v>
      </c>
      <c r="E21" s="29" t="s">
        <v>58</v>
      </c>
      <c r="F21" s="30" t="s">
        <v>59</v>
      </c>
      <c r="G21" s="235"/>
      <c r="H21" s="235"/>
      <c r="I21" s="235"/>
      <c r="J21" s="235"/>
      <c r="K21" s="16" t="s">
        <v>60</v>
      </c>
      <c r="L21" s="16" t="s">
        <v>60</v>
      </c>
      <c r="M21" s="16" t="s">
        <v>60</v>
      </c>
      <c r="N21" s="16" t="s">
        <v>60</v>
      </c>
      <c r="O21" s="16" t="s">
        <v>60</v>
      </c>
      <c r="P21" s="16"/>
      <c r="Q21" s="235"/>
      <c r="R21" s="235"/>
    </row>
    <row r="22" spans="1:18" s="1" customFormat="1">
      <c r="A22" s="17"/>
      <c r="B22" s="20" t="s">
        <v>413</v>
      </c>
      <c r="C22" s="12"/>
      <c r="D22" s="23"/>
      <c r="E22" s="33"/>
      <c r="F22" s="19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spans="1:18" s="1" customFormat="1">
      <c r="A23" s="17"/>
      <c r="B23" s="22" t="s">
        <v>414</v>
      </c>
      <c r="C23" s="12"/>
      <c r="D23" s="23"/>
      <c r="E23" s="33"/>
      <c r="F23" s="19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</row>
    <row r="24" spans="1:18" s="1" customFormat="1" ht="13.5" customHeight="1">
      <c r="A24" s="17"/>
      <c r="B24" s="22"/>
      <c r="C24" s="12"/>
      <c r="D24" s="23"/>
      <c r="E24" s="33"/>
      <c r="F24" s="19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1:18" s="1" customFormat="1" hidden="1">
      <c r="A25" s="24"/>
      <c r="B25" s="12"/>
      <c r="C25" s="12"/>
      <c r="D25" s="21"/>
      <c r="E25" s="25"/>
      <c r="F25" s="24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</row>
    <row r="26" spans="1:18" s="1" customFormat="1">
      <c r="A26" s="24">
        <v>4</v>
      </c>
      <c r="B26" s="20" t="s">
        <v>167</v>
      </c>
      <c r="C26" s="27" t="s">
        <v>168</v>
      </c>
      <c r="D26" s="28">
        <v>25000</v>
      </c>
      <c r="E26" s="29" t="s">
        <v>58</v>
      </c>
      <c r="F26" s="30" t="s">
        <v>59</v>
      </c>
      <c r="G26" s="16" t="s">
        <v>60</v>
      </c>
      <c r="H26" s="16" t="s">
        <v>60</v>
      </c>
      <c r="I26" s="16" t="s">
        <v>60</v>
      </c>
      <c r="J26" s="16" t="s">
        <v>60</v>
      </c>
      <c r="K26" s="16" t="s">
        <v>60</v>
      </c>
      <c r="L26" s="16" t="s">
        <v>60</v>
      </c>
      <c r="M26" s="16" t="s">
        <v>60</v>
      </c>
      <c r="N26" s="16" t="s">
        <v>60</v>
      </c>
      <c r="O26" s="16" t="s">
        <v>60</v>
      </c>
      <c r="P26" s="16" t="s">
        <v>60</v>
      </c>
      <c r="Q26" s="16" t="s">
        <v>60</v>
      </c>
      <c r="R26" s="16" t="s">
        <v>60</v>
      </c>
    </row>
    <row r="27" spans="1:18" s="2" customFormat="1">
      <c r="A27" s="24"/>
      <c r="B27" s="20" t="s">
        <v>169</v>
      </c>
      <c r="C27" s="27" t="s">
        <v>170</v>
      </c>
      <c r="D27" s="31"/>
      <c r="E27" s="12"/>
      <c r="F27" s="24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8">
      <c r="A28" s="24"/>
      <c r="B28" s="20" t="s">
        <v>171</v>
      </c>
      <c r="C28" s="27" t="s">
        <v>172</v>
      </c>
      <c r="D28" s="32"/>
      <c r="E28" s="33"/>
      <c r="F28" s="34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30"/>
    </row>
    <row r="29" spans="1:18">
      <c r="A29" s="24"/>
      <c r="B29" s="22" t="s">
        <v>403</v>
      </c>
      <c r="C29" s="27" t="s">
        <v>173</v>
      </c>
      <c r="D29" s="31"/>
      <c r="E29" s="35"/>
      <c r="F29" s="24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8">
      <c r="A30" s="24"/>
      <c r="B30" s="12"/>
      <c r="C30" s="12"/>
      <c r="D30" s="21"/>
      <c r="E30" s="35"/>
      <c r="F30" s="24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8">
      <c r="A31" s="24">
        <v>5</v>
      </c>
      <c r="B31" s="12" t="s">
        <v>174</v>
      </c>
      <c r="C31" s="12" t="s">
        <v>175</v>
      </c>
      <c r="D31" s="13">
        <v>20000</v>
      </c>
      <c r="E31" s="29" t="s">
        <v>58</v>
      </c>
      <c r="F31" s="30" t="s">
        <v>59</v>
      </c>
      <c r="G31" s="16" t="s">
        <v>60</v>
      </c>
      <c r="H31" s="16" t="s">
        <v>60</v>
      </c>
      <c r="I31" s="16" t="s">
        <v>60</v>
      </c>
      <c r="J31" s="16" t="s">
        <v>60</v>
      </c>
      <c r="K31" s="16" t="s">
        <v>60</v>
      </c>
      <c r="L31" s="16" t="s">
        <v>60</v>
      </c>
      <c r="M31" s="16" t="s">
        <v>60</v>
      </c>
      <c r="N31" s="16" t="s">
        <v>60</v>
      </c>
      <c r="O31" s="16" t="s">
        <v>60</v>
      </c>
      <c r="P31" s="16" t="s">
        <v>60</v>
      </c>
      <c r="Q31" s="16" t="s">
        <v>60</v>
      </c>
      <c r="R31" s="16" t="s">
        <v>60</v>
      </c>
    </row>
    <row r="32" spans="1:18">
      <c r="A32" s="24"/>
      <c r="B32" s="12" t="s">
        <v>176</v>
      </c>
      <c r="C32" s="12" t="s">
        <v>177</v>
      </c>
      <c r="D32" s="13"/>
      <c r="E32" s="12"/>
      <c r="F32" s="24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8">
      <c r="A33" s="24"/>
      <c r="B33" s="12" t="s">
        <v>178</v>
      </c>
      <c r="C33" s="12" t="s">
        <v>179</v>
      </c>
      <c r="D33" s="21"/>
      <c r="E33" s="33"/>
      <c r="F33" s="24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</row>
    <row r="34" spans="1:18">
      <c r="A34" s="24"/>
      <c r="B34" s="22" t="s">
        <v>404</v>
      </c>
      <c r="C34" s="36"/>
      <c r="D34" s="21"/>
      <c r="E34" s="33"/>
      <c r="F34" s="24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</row>
    <row r="35" spans="1:18">
      <c r="A35" s="24"/>
      <c r="B35" s="22"/>
      <c r="C35" s="36"/>
      <c r="D35" s="21"/>
      <c r="E35" s="33"/>
      <c r="F35" s="24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</row>
    <row r="36" spans="1:18">
      <c r="A36" s="24">
        <v>6</v>
      </c>
      <c r="B36" s="20" t="s">
        <v>415</v>
      </c>
      <c r="C36" s="261" t="s">
        <v>406</v>
      </c>
      <c r="D36" s="21">
        <v>25000</v>
      </c>
      <c r="E36" s="29" t="s">
        <v>58</v>
      </c>
      <c r="F36" s="30" t="s">
        <v>59</v>
      </c>
      <c r="G36" s="238"/>
      <c r="H36" s="238"/>
      <c r="I36" s="238"/>
      <c r="J36" s="238"/>
      <c r="K36" s="238"/>
      <c r="L36" s="238"/>
      <c r="M36" s="238"/>
      <c r="N36" s="16" t="s">
        <v>60</v>
      </c>
      <c r="O36" s="16" t="s">
        <v>60</v>
      </c>
      <c r="P36" s="238"/>
      <c r="Q36" s="238"/>
      <c r="R36" s="238"/>
    </row>
    <row r="37" spans="1:18">
      <c r="A37" s="24"/>
      <c r="B37" s="20" t="s">
        <v>405</v>
      </c>
      <c r="C37" s="36"/>
      <c r="D37" s="21"/>
      <c r="E37" s="33"/>
      <c r="F37" s="24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</row>
    <row r="38" spans="1:18">
      <c r="A38" s="24"/>
      <c r="B38" s="22" t="s">
        <v>404</v>
      </c>
      <c r="C38" s="36"/>
      <c r="D38" s="21"/>
      <c r="E38" s="33"/>
      <c r="F38" s="24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</row>
    <row r="39" spans="1:18">
      <c r="A39" s="37"/>
      <c r="B39" s="38"/>
      <c r="C39" s="39"/>
      <c r="D39" s="40"/>
      <c r="E39" s="41"/>
      <c r="F39" s="37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</row>
    <row r="40" spans="1:18" s="129" customFormat="1">
      <c r="A40" s="42">
        <f>COUNT(A12:A39)</f>
        <v>6</v>
      </c>
      <c r="B40" s="172"/>
      <c r="C40" s="171"/>
      <c r="D40" s="276">
        <f>SUM(D12:D39)</f>
        <v>180000</v>
      </c>
    </row>
    <row r="41" spans="1:18" s="2" customFormat="1">
      <c r="A41" s="44">
        <v>3</v>
      </c>
      <c r="B41" s="45">
        <f>SUM(E12:E39)</f>
        <v>0</v>
      </c>
    </row>
  </sheetData>
  <mergeCells count="10">
    <mergeCell ref="P1:R1"/>
    <mergeCell ref="A2:R2"/>
    <mergeCell ref="A3:R3"/>
    <mergeCell ref="A4:R4"/>
    <mergeCell ref="G10:I10"/>
    <mergeCell ref="J10:R10"/>
    <mergeCell ref="A10:A11"/>
    <mergeCell ref="B10:B11"/>
    <mergeCell ref="D10:D11"/>
    <mergeCell ref="E10:E11"/>
  </mergeCells>
  <pageMargins left="0.39370078740157483" right="0.35433070866141736" top="0.74803149606299213" bottom="0.74803149606299213" header="0.31496062992125984" footer="0.31496062992125984"/>
  <pageSetup paperSize="9" scale="94" orientation="landscape" r:id="rId1"/>
  <headerFooter>
    <oddFooter>&amp;C&amp;"TH NiramitIT๙,ตัวเอียง"&amp;14แผนดำเนินงาน ประจำปีงบประมาณ พ.ศ. 25๖9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/>
  </sheetPr>
  <dimension ref="A1:S39"/>
  <sheetViews>
    <sheetView showWhiteSpace="0" topLeftCell="A19" zoomScale="130" zoomScaleNormal="130" workbookViewId="0">
      <selection activeCell="E39" sqref="E39"/>
    </sheetView>
  </sheetViews>
  <sheetFormatPr defaultColWidth="9" defaultRowHeight="18.75"/>
  <cols>
    <col min="1" max="1" width="5.140625" style="3" customWidth="1"/>
    <col min="2" max="2" width="24.28515625" style="3" customWidth="1"/>
    <col min="3" max="3" width="27.7109375" style="3" customWidth="1"/>
    <col min="4" max="4" width="11.140625" style="3" customWidth="1"/>
    <col min="5" max="6" width="9.7109375" style="3" customWidth="1"/>
    <col min="7" max="7" width="3.85546875" style="3" customWidth="1"/>
    <col min="8" max="8" width="4" style="3" customWidth="1"/>
    <col min="9" max="9" width="3.7109375" style="3" customWidth="1"/>
    <col min="10" max="10" width="3.85546875" style="3" customWidth="1"/>
    <col min="11" max="11" width="4" style="3" customWidth="1"/>
    <col min="12" max="12" width="3.85546875" style="3" customWidth="1"/>
    <col min="13" max="13" width="4.28515625" style="3" customWidth="1"/>
    <col min="14" max="14" width="4" style="3" customWidth="1"/>
    <col min="15" max="18" width="3.85546875" style="3" customWidth="1"/>
    <col min="19" max="16384" width="9" style="3"/>
  </cols>
  <sheetData>
    <row r="1" spans="1:19">
      <c r="P1" s="341" t="s">
        <v>32</v>
      </c>
      <c r="Q1" s="341"/>
      <c r="R1" s="341"/>
    </row>
    <row r="2" spans="1:19" s="129" customFormat="1">
      <c r="A2" s="357" t="s">
        <v>33</v>
      </c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7"/>
    </row>
    <row r="3" spans="1:19" s="129" customFormat="1">
      <c r="A3" s="340" t="s">
        <v>337</v>
      </c>
      <c r="B3" s="357"/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57"/>
      <c r="Q3" s="357"/>
      <c r="R3" s="357"/>
    </row>
    <row r="4" spans="1:19" s="129" customFormat="1">
      <c r="A4" s="357" t="s">
        <v>34</v>
      </c>
      <c r="B4" s="357"/>
      <c r="C4" s="357"/>
      <c r="D4" s="357"/>
      <c r="E4" s="357"/>
      <c r="F4" s="357"/>
      <c r="G4" s="357"/>
      <c r="H4" s="357"/>
      <c r="I4" s="357"/>
      <c r="J4" s="357"/>
      <c r="K4" s="357"/>
      <c r="L4" s="357"/>
      <c r="M4" s="357"/>
      <c r="N4" s="357"/>
      <c r="O4" s="357"/>
      <c r="P4" s="357"/>
      <c r="Q4" s="357"/>
      <c r="R4" s="357"/>
    </row>
    <row r="5" spans="1:19" s="129" customFormat="1">
      <c r="A5" s="132" t="s">
        <v>35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</row>
    <row r="6" spans="1:19" s="129" customFormat="1">
      <c r="A6" s="132" t="s">
        <v>36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</row>
    <row r="7" spans="1:19" s="143" customFormat="1" ht="19.5" customHeight="1">
      <c r="A7" s="132" t="s">
        <v>67</v>
      </c>
      <c r="B7" s="174"/>
      <c r="C7" s="174"/>
      <c r="D7" s="174"/>
      <c r="E7" s="174"/>
      <c r="F7" s="174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42"/>
    </row>
    <row r="8" spans="1:19" s="143" customFormat="1">
      <c r="A8" s="132" t="s">
        <v>215</v>
      </c>
      <c r="B8" s="174"/>
      <c r="C8" s="174"/>
      <c r="D8" s="174"/>
      <c r="E8" s="174"/>
      <c r="F8" s="174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42"/>
    </row>
    <row r="9" spans="1:19" s="143" customFormat="1" ht="6.75" customHeight="1">
      <c r="A9" s="129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42"/>
    </row>
    <row r="10" spans="1:19" s="143" customFormat="1">
      <c r="A10" s="360" t="s">
        <v>37</v>
      </c>
      <c r="B10" s="362" t="s">
        <v>38</v>
      </c>
      <c r="C10" s="201" t="s">
        <v>39</v>
      </c>
      <c r="D10" s="364" t="s">
        <v>11</v>
      </c>
      <c r="E10" s="364" t="s">
        <v>40</v>
      </c>
      <c r="F10" s="202" t="s">
        <v>41</v>
      </c>
      <c r="G10" s="342" t="s">
        <v>224</v>
      </c>
      <c r="H10" s="358"/>
      <c r="I10" s="359"/>
      <c r="J10" s="342" t="s">
        <v>336</v>
      </c>
      <c r="K10" s="358"/>
      <c r="L10" s="358"/>
      <c r="M10" s="358"/>
      <c r="N10" s="358"/>
      <c r="O10" s="358"/>
      <c r="P10" s="358"/>
      <c r="Q10" s="358"/>
      <c r="R10" s="359"/>
      <c r="S10" s="142"/>
    </row>
    <row r="11" spans="1:19" s="129" customFormat="1">
      <c r="A11" s="361"/>
      <c r="B11" s="363"/>
      <c r="C11" s="203" t="s">
        <v>43</v>
      </c>
      <c r="D11" s="365"/>
      <c r="E11" s="365"/>
      <c r="F11" s="204" t="s">
        <v>44</v>
      </c>
      <c r="G11" s="225" t="s">
        <v>45</v>
      </c>
      <c r="H11" s="225" t="s">
        <v>46</v>
      </c>
      <c r="I11" s="225" t="s">
        <v>47</v>
      </c>
      <c r="J11" s="225" t="s">
        <v>48</v>
      </c>
      <c r="K11" s="225" t="s">
        <v>49</v>
      </c>
      <c r="L11" s="225" t="s">
        <v>50</v>
      </c>
      <c r="M11" s="225" t="s">
        <v>51</v>
      </c>
      <c r="N11" s="225" t="s">
        <v>52</v>
      </c>
      <c r="O11" s="225" t="s">
        <v>53</v>
      </c>
      <c r="P11" s="225" t="s">
        <v>54</v>
      </c>
      <c r="Q11" s="225" t="s">
        <v>55</v>
      </c>
      <c r="R11" s="225" t="s">
        <v>56</v>
      </c>
      <c r="S11" s="226"/>
    </row>
    <row r="12" spans="1:19" ht="21.75" customHeight="1">
      <c r="A12" s="11">
        <v>1</v>
      </c>
      <c r="B12" s="46" t="s">
        <v>396</v>
      </c>
      <c r="C12" s="47" t="s">
        <v>449</v>
      </c>
      <c r="D12" s="283">
        <v>1247000</v>
      </c>
      <c r="E12" s="14" t="s">
        <v>398</v>
      </c>
      <c r="F12" s="15" t="s">
        <v>315</v>
      </c>
      <c r="G12" s="235"/>
      <c r="H12" s="235"/>
      <c r="I12" s="235"/>
      <c r="J12" s="235"/>
      <c r="K12" s="235"/>
      <c r="L12" s="235"/>
      <c r="M12" s="235"/>
      <c r="N12" s="238" t="s">
        <v>60</v>
      </c>
      <c r="O12" s="238" t="s">
        <v>60</v>
      </c>
      <c r="P12" s="238" t="s">
        <v>60</v>
      </c>
      <c r="Q12" s="238" t="s">
        <v>60</v>
      </c>
      <c r="R12" s="235"/>
      <c r="S12" s="58"/>
    </row>
    <row r="13" spans="1:19" ht="21.75" customHeight="1">
      <c r="A13" s="50"/>
      <c r="B13" s="20" t="s">
        <v>397</v>
      </c>
      <c r="C13" s="3" t="s">
        <v>399</v>
      </c>
      <c r="D13" s="29"/>
      <c r="E13" s="29" t="s">
        <v>58</v>
      </c>
      <c r="F13" s="3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58"/>
    </row>
    <row r="14" spans="1:19" ht="21.75" customHeight="1">
      <c r="A14" s="50"/>
      <c r="B14" s="20"/>
      <c r="C14" s="3" t="s">
        <v>400</v>
      </c>
      <c r="D14" s="29"/>
      <c r="E14" s="29"/>
      <c r="F14" s="3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58"/>
    </row>
    <row r="15" spans="1:19" ht="21.75" customHeight="1">
      <c r="A15" s="50"/>
      <c r="B15" s="20"/>
      <c r="C15" s="285" t="s">
        <v>401</v>
      </c>
      <c r="D15" s="29"/>
      <c r="E15" s="29"/>
      <c r="F15" s="3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58"/>
    </row>
    <row r="16" spans="1:19" ht="21.75" customHeight="1">
      <c r="A16" s="50"/>
      <c r="B16" s="20"/>
      <c r="D16" s="29"/>
      <c r="E16" s="29"/>
      <c r="F16" s="3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58"/>
    </row>
    <row r="17" spans="1:19" ht="21.75" customHeight="1">
      <c r="A17" s="50">
        <v>2</v>
      </c>
      <c r="B17" s="20" t="s">
        <v>329</v>
      </c>
      <c r="C17" s="3" t="s">
        <v>331</v>
      </c>
      <c r="D17" s="29">
        <v>277306</v>
      </c>
      <c r="E17" s="29" t="s">
        <v>335</v>
      </c>
      <c r="F17" s="30" t="s">
        <v>315</v>
      </c>
      <c r="G17" s="51"/>
      <c r="H17" s="51"/>
      <c r="I17" s="51"/>
      <c r="J17" s="51"/>
      <c r="K17" s="51"/>
      <c r="L17" s="51"/>
      <c r="M17" s="51"/>
      <c r="N17" s="238" t="s">
        <v>60</v>
      </c>
      <c r="O17" s="238" t="s">
        <v>60</v>
      </c>
      <c r="P17" s="238" t="s">
        <v>60</v>
      </c>
      <c r="Q17" s="238" t="s">
        <v>60</v>
      </c>
      <c r="R17" s="60"/>
      <c r="S17" s="58"/>
    </row>
    <row r="18" spans="1:19">
      <c r="A18" s="17"/>
      <c r="B18" s="20" t="s">
        <v>330</v>
      </c>
      <c r="C18" s="3" t="s">
        <v>332</v>
      </c>
      <c r="D18" s="49"/>
      <c r="E18" s="18" t="s">
        <v>58</v>
      </c>
      <c r="F18" s="19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58"/>
    </row>
    <row r="19" spans="1:19">
      <c r="A19" s="17"/>
      <c r="B19" s="20" t="s">
        <v>324</v>
      </c>
      <c r="C19" s="3" t="s">
        <v>333</v>
      </c>
      <c r="D19" s="49"/>
      <c r="E19" s="18"/>
      <c r="F19" s="19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58"/>
    </row>
    <row r="20" spans="1:19">
      <c r="A20" s="17"/>
      <c r="B20" s="17"/>
      <c r="C20" s="3" t="s">
        <v>334</v>
      </c>
      <c r="D20" s="49"/>
      <c r="E20" s="18"/>
      <c r="F20" s="19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58"/>
    </row>
    <row r="21" spans="1:19">
      <c r="A21" s="17"/>
      <c r="B21" s="17"/>
      <c r="D21" s="49"/>
      <c r="E21" s="18"/>
      <c r="F21" s="19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9">
      <c r="A22" s="17"/>
      <c r="B22" s="17"/>
      <c r="D22" s="49"/>
      <c r="E22" s="18"/>
      <c r="F22" s="19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spans="1:19">
      <c r="A23" s="17"/>
      <c r="B23" s="17"/>
      <c r="D23" s="49"/>
      <c r="E23" s="18"/>
      <c r="F23" s="19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</row>
    <row r="24" spans="1:19">
      <c r="A24" s="17"/>
      <c r="B24" s="17"/>
      <c r="D24" s="49"/>
      <c r="E24" s="18"/>
      <c r="F24" s="19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1:19">
      <c r="A25" s="17"/>
      <c r="B25" s="17"/>
      <c r="D25" s="49"/>
      <c r="E25" s="18"/>
      <c r="F25" s="19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</row>
    <row r="26" spans="1:19">
      <c r="A26" s="17"/>
      <c r="B26" s="17"/>
      <c r="C26" s="20"/>
      <c r="D26" s="19"/>
      <c r="E26" s="30"/>
      <c r="F26" s="19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</row>
    <row r="27" spans="1:19">
      <c r="A27" s="50">
        <v>3</v>
      </c>
      <c r="B27" s="20" t="s">
        <v>427</v>
      </c>
      <c r="C27" s="3" t="s">
        <v>432</v>
      </c>
      <c r="D27" s="284">
        <v>4608000</v>
      </c>
      <c r="E27" s="18" t="s">
        <v>448</v>
      </c>
      <c r="F27" s="30" t="s">
        <v>315</v>
      </c>
      <c r="G27" s="51"/>
      <c r="H27" s="51"/>
      <c r="I27" s="51" t="s">
        <v>60</v>
      </c>
      <c r="J27" s="51" t="s">
        <v>60</v>
      </c>
      <c r="K27" s="51" t="s">
        <v>60</v>
      </c>
      <c r="L27" s="51" t="s">
        <v>60</v>
      </c>
      <c r="M27" s="51" t="s">
        <v>60</v>
      </c>
      <c r="N27" s="51" t="s">
        <v>60</v>
      </c>
      <c r="O27" s="51"/>
      <c r="P27" s="51"/>
      <c r="Q27" s="60"/>
      <c r="R27" s="60"/>
    </row>
    <row r="28" spans="1:19">
      <c r="A28" s="17"/>
      <c r="B28" s="20" t="s">
        <v>428</v>
      </c>
      <c r="C28" s="3" t="s">
        <v>431</v>
      </c>
      <c r="D28" s="49"/>
      <c r="E28" s="18"/>
      <c r="F28" s="19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9">
      <c r="A29" s="17"/>
      <c r="B29" s="20" t="s">
        <v>429</v>
      </c>
      <c r="C29" s="3" t="s">
        <v>444</v>
      </c>
      <c r="D29" s="49"/>
      <c r="E29" s="18"/>
      <c r="F29" s="19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9">
      <c r="A30" s="17"/>
      <c r="B30" s="20" t="s">
        <v>430</v>
      </c>
      <c r="D30" s="49"/>
      <c r="E30" s="18"/>
      <c r="F30" s="19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9">
      <c r="A31" s="17"/>
      <c r="B31" s="20" t="s">
        <v>445</v>
      </c>
      <c r="D31" s="49"/>
      <c r="E31" s="18"/>
      <c r="F31" s="19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9">
      <c r="A32" s="17"/>
      <c r="B32" s="20" t="s">
        <v>446</v>
      </c>
      <c r="D32" s="49"/>
      <c r="E32" s="18"/>
      <c r="F32" s="19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8">
      <c r="A33" s="17"/>
      <c r="B33" s="20" t="s">
        <v>447</v>
      </c>
      <c r="D33" s="49"/>
      <c r="E33" s="18"/>
      <c r="F33" s="19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  <row r="34" spans="1:18">
      <c r="A34" s="17"/>
      <c r="B34" s="22" t="s">
        <v>443</v>
      </c>
      <c r="D34" s="49"/>
      <c r="E34" s="18"/>
      <c r="F34" s="19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</row>
    <row r="35" spans="1:18">
      <c r="A35" s="17"/>
      <c r="B35" s="22"/>
      <c r="D35" s="49"/>
      <c r="E35" s="18"/>
      <c r="F35" s="19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</row>
    <row r="36" spans="1:18">
      <c r="A36" s="17"/>
      <c r="B36" s="17"/>
      <c r="D36" s="49"/>
      <c r="E36" s="18"/>
      <c r="F36" s="19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</row>
    <row r="37" spans="1:18">
      <c r="A37" s="17"/>
      <c r="B37" s="17"/>
      <c r="D37" s="49"/>
      <c r="E37" s="18"/>
      <c r="F37" s="19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</row>
    <row r="38" spans="1:18">
      <c r="A38" s="8"/>
      <c r="B38" s="52"/>
      <c r="C38" s="53"/>
      <c r="D38" s="54"/>
      <c r="E38" s="55"/>
      <c r="F38" s="9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</row>
    <row r="39" spans="1:18" s="2" customFormat="1">
      <c r="A39" s="291">
        <f>COUNT(A12:A38)</f>
        <v>3</v>
      </c>
      <c r="D39" s="274">
        <f>SUM(D12:D38)</f>
        <v>6132306</v>
      </c>
      <c r="E39" s="45">
        <f>SUM(E12:E38)</f>
        <v>0</v>
      </c>
    </row>
  </sheetData>
  <mergeCells count="10">
    <mergeCell ref="P1:R1"/>
    <mergeCell ref="A2:R2"/>
    <mergeCell ref="A3:R3"/>
    <mergeCell ref="A4:R4"/>
    <mergeCell ref="G10:I10"/>
    <mergeCell ref="J10:R10"/>
    <mergeCell ref="A10:A11"/>
    <mergeCell ref="B10:B11"/>
    <mergeCell ref="D10:D11"/>
    <mergeCell ref="E10:E11"/>
  </mergeCells>
  <pageMargins left="0.55118110236220474" right="0.19685039370078741" top="0.74803149606299213" bottom="0.74803149606299213" header="0.31496062992125984" footer="0.31496062992125984"/>
  <pageSetup paperSize="9" scale="97" orientation="landscape" r:id="rId1"/>
  <headerFooter>
    <oddFooter>&amp;C&amp;"TH NiramitIT๙,ตัวเอียง"&amp;16แผนดำเนินงาน ประจำปีงบประมาณ พ.ศ. 25๖9</oddFooter>
  </headerFooter>
  <colBreaks count="1" manualBreakCount="1">
    <brk id="1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70C0"/>
  </sheetPr>
  <dimension ref="A1:H26"/>
  <sheetViews>
    <sheetView zoomScaleNormal="100" workbookViewId="0">
      <selection activeCell="D9" sqref="D9"/>
    </sheetView>
  </sheetViews>
  <sheetFormatPr defaultColWidth="9" defaultRowHeight="20.25"/>
  <cols>
    <col min="1" max="1" width="2.85546875" style="88" customWidth="1"/>
    <col min="2" max="2" width="7.7109375" style="88" customWidth="1"/>
    <col min="3" max="3" width="51.28515625" style="88" customWidth="1"/>
    <col min="4" max="4" width="12.140625" style="88" customWidth="1"/>
    <col min="5" max="5" width="16.140625" style="88" customWidth="1"/>
    <col min="6" max="6" width="18.7109375" style="88" customWidth="1"/>
    <col min="7" max="7" width="14.28515625" style="88" customWidth="1"/>
    <col min="8" max="8" width="16.140625" style="88" customWidth="1"/>
    <col min="9" max="16384" width="9" style="88"/>
  </cols>
  <sheetData>
    <row r="1" spans="1:8" ht="18.75" customHeight="1">
      <c r="H1" s="88" t="s">
        <v>0</v>
      </c>
    </row>
    <row r="2" spans="1:8">
      <c r="A2" s="366" t="s">
        <v>214</v>
      </c>
      <c r="B2" s="367"/>
      <c r="C2" s="367"/>
      <c r="D2" s="367"/>
      <c r="E2" s="367"/>
      <c r="F2" s="367"/>
      <c r="G2" s="367"/>
      <c r="H2" s="367"/>
    </row>
    <row r="3" spans="1:8">
      <c r="A3" s="367" t="s">
        <v>341</v>
      </c>
      <c r="B3" s="367"/>
      <c r="C3" s="367"/>
      <c r="D3" s="367"/>
      <c r="E3" s="367"/>
      <c r="F3" s="367"/>
      <c r="G3" s="367"/>
      <c r="H3" s="367"/>
    </row>
    <row r="4" spans="1:8" ht="16.5" customHeight="1">
      <c r="A4" s="367" t="s">
        <v>1</v>
      </c>
      <c r="B4" s="367"/>
      <c r="C4" s="367"/>
      <c r="D4" s="367"/>
      <c r="E4" s="367"/>
      <c r="F4" s="367"/>
      <c r="G4" s="367"/>
      <c r="H4" s="367"/>
    </row>
    <row r="5" spans="1:8" ht="4.5" customHeight="1"/>
    <row r="6" spans="1:8">
      <c r="A6" s="368" t="s">
        <v>2</v>
      </c>
      <c r="B6" s="369"/>
      <c r="C6" s="370"/>
      <c r="D6" s="89" t="s">
        <v>3</v>
      </c>
      <c r="E6" s="89" t="s">
        <v>4</v>
      </c>
      <c r="F6" s="89" t="s">
        <v>5</v>
      </c>
      <c r="G6" s="89" t="s">
        <v>6</v>
      </c>
      <c r="H6" s="89" t="s">
        <v>7</v>
      </c>
    </row>
    <row r="7" spans="1:8">
      <c r="A7" s="371"/>
      <c r="B7" s="372"/>
      <c r="C7" s="373"/>
      <c r="D7" s="90" t="s">
        <v>8</v>
      </c>
      <c r="E7" s="90" t="s">
        <v>9</v>
      </c>
      <c r="F7" s="90" t="s">
        <v>10</v>
      </c>
      <c r="G7" s="90" t="s">
        <v>11</v>
      </c>
      <c r="H7" s="90"/>
    </row>
    <row r="8" spans="1:8">
      <c r="A8" s="91" t="s">
        <v>12</v>
      </c>
      <c r="B8" s="92" t="s">
        <v>13</v>
      </c>
      <c r="C8" s="93"/>
      <c r="D8" s="94"/>
      <c r="E8" s="95"/>
      <c r="F8" s="94"/>
      <c r="G8" s="96"/>
      <c r="H8" s="97"/>
    </row>
    <row r="9" spans="1:8">
      <c r="A9" s="98"/>
      <c r="B9" s="88">
        <v>1.1000000000000001</v>
      </c>
      <c r="C9" s="99" t="s">
        <v>14</v>
      </c>
      <c r="D9" s="100"/>
      <c r="E9" s="101"/>
      <c r="F9" s="102"/>
      <c r="G9" s="103"/>
      <c r="H9" s="100"/>
    </row>
    <row r="10" spans="1:8">
      <c r="A10" s="104"/>
      <c r="B10" s="105"/>
      <c r="C10" s="106" t="s">
        <v>15</v>
      </c>
      <c r="D10" s="107">
        <f>SUM(D9:D9)</f>
        <v>0</v>
      </c>
      <c r="E10" s="108">
        <f>SUM(E9:E9)</f>
        <v>0</v>
      </c>
      <c r="F10" s="107">
        <f>SUM(F9)</f>
        <v>0</v>
      </c>
      <c r="G10" s="109">
        <f>SUM(G9:G9)</f>
        <v>0</v>
      </c>
      <c r="H10" s="110"/>
    </row>
    <row r="11" spans="1:8">
      <c r="A11" s="91" t="s">
        <v>16</v>
      </c>
      <c r="B11" s="92" t="s">
        <v>17</v>
      </c>
      <c r="C11" s="93"/>
      <c r="D11" s="94"/>
      <c r="E11" s="111"/>
      <c r="F11" s="94"/>
      <c r="G11" s="112"/>
      <c r="H11" s="94"/>
    </row>
    <row r="12" spans="1:8">
      <c r="A12" s="98"/>
      <c r="B12" s="88">
        <v>2.1</v>
      </c>
      <c r="C12" s="99" t="s">
        <v>18</v>
      </c>
      <c r="D12" s="100"/>
      <c r="E12" s="101"/>
      <c r="F12" s="100"/>
      <c r="G12" s="103"/>
      <c r="H12" s="100"/>
    </row>
    <row r="13" spans="1:8">
      <c r="A13" s="98"/>
      <c r="B13" s="88">
        <v>2.2000000000000002</v>
      </c>
      <c r="C13" s="99" t="s">
        <v>19</v>
      </c>
      <c r="D13" s="100"/>
      <c r="E13" s="101"/>
      <c r="F13" s="102"/>
      <c r="G13" s="103"/>
      <c r="H13" s="100"/>
    </row>
    <row r="14" spans="1:8">
      <c r="A14" s="98"/>
      <c r="B14" s="88">
        <v>2.2999999999999998</v>
      </c>
      <c r="C14" s="99" t="s">
        <v>20</v>
      </c>
      <c r="D14" s="100"/>
      <c r="E14" s="101"/>
      <c r="F14" s="102"/>
      <c r="G14" s="103"/>
      <c r="H14" s="100"/>
    </row>
    <row r="15" spans="1:8">
      <c r="A15" s="98"/>
      <c r="B15" s="88">
        <v>2.4</v>
      </c>
      <c r="C15" s="99" t="s">
        <v>21</v>
      </c>
      <c r="D15" s="100">
        <f>+หน่วยงานอื่น!A57</f>
        <v>7</v>
      </c>
      <c r="E15" s="101">
        <f>+D15/D26*100</f>
        <v>53.846153846153847</v>
      </c>
      <c r="F15" s="102">
        <f>+หน่วยงานอื่น!D13+หน่วยงานอื่น!D23+หน่วยงานอื่น!D30+หน่วยงานอื่น!D34+หน่วยงานอื่น!D39+หน่วยงานอื่น!D51+หน่วยงานอื่น!D57</f>
        <v>212975</v>
      </c>
      <c r="G15" s="103">
        <f>+F15/F26*100</f>
        <v>1.765379984623642</v>
      </c>
      <c r="H15" s="100"/>
    </row>
    <row r="16" spans="1:8">
      <c r="A16" s="98"/>
      <c r="B16" s="88">
        <v>2.5</v>
      </c>
      <c r="C16" s="99" t="s">
        <v>22</v>
      </c>
      <c r="D16" s="100">
        <f>+หน่วยงานอื่น!A91</f>
        <v>1</v>
      </c>
      <c r="E16" s="101">
        <f>+D16/D26*100</f>
        <v>7.6923076923076925</v>
      </c>
      <c r="F16" s="102">
        <f>+หน่วยงานอื่น!D91</f>
        <v>33000</v>
      </c>
      <c r="G16" s="103">
        <f>+F16/F26*100</f>
        <v>0.27354168091362924</v>
      </c>
      <c r="H16" s="100"/>
    </row>
    <row r="17" spans="1:8" s="87" customFormat="1">
      <c r="A17" s="98"/>
      <c r="B17" s="88">
        <v>2.6</v>
      </c>
      <c r="C17" s="99" t="s">
        <v>23</v>
      </c>
      <c r="D17" s="100"/>
      <c r="E17" s="101"/>
      <c r="F17" s="102"/>
      <c r="G17" s="103"/>
      <c r="H17" s="153"/>
    </row>
    <row r="18" spans="1:8">
      <c r="A18" s="104"/>
      <c r="B18" s="113"/>
      <c r="C18" s="114" t="s">
        <v>15</v>
      </c>
      <c r="D18" s="107">
        <f>SUM(D13:D17)</f>
        <v>8</v>
      </c>
      <c r="E18" s="108">
        <f>SUM(E13:E17)</f>
        <v>61.53846153846154</v>
      </c>
      <c r="F18" s="107">
        <f>SUM(F13:F17)</f>
        <v>245975</v>
      </c>
      <c r="G18" s="109">
        <f>SUM(G13:G17)</f>
        <v>2.0389216655372713</v>
      </c>
      <c r="H18" s="110"/>
    </row>
    <row r="19" spans="1:8">
      <c r="A19" s="98" t="s">
        <v>24</v>
      </c>
      <c r="B19" s="87" t="s">
        <v>25</v>
      </c>
      <c r="C19" s="115"/>
      <c r="D19" s="100"/>
      <c r="E19" s="101"/>
      <c r="F19" s="100"/>
      <c r="G19" s="116"/>
      <c r="H19" s="117"/>
    </row>
    <row r="20" spans="1:8">
      <c r="A20" s="98"/>
      <c r="B20" s="88">
        <v>3.1</v>
      </c>
      <c r="C20" s="99" t="s">
        <v>26</v>
      </c>
      <c r="D20" s="100"/>
      <c r="E20" s="101"/>
      <c r="F20" s="100"/>
      <c r="G20" s="103"/>
      <c r="H20" s="100"/>
    </row>
    <row r="21" spans="1:8">
      <c r="A21" s="98"/>
      <c r="B21" s="88">
        <v>3.2</v>
      </c>
      <c r="C21" s="99" t="s">
        <v>27</v>
      </c>
      <c r="D21" s="100">
        <f>+หน่วยงานอื่น!A126</f>
        <v>5</v>
      </c>
      <c r="E21" s="101">
        <f>D21*100/D26</f>
        <v>38.46153846153846</v>
      </c>
      <c r="F21" s="100">
        <f>SUM(หน่วยงานอื่น!D113:D132)</f>
        <v>11818000</v>
      </c>
      <c r="G21" s="103">
        <f>F21*100/F26</f>
        <v>97.961078334462727</v>
      </c>
      <c r="H21" s="100"/>
    </row>
    <row r="22" spans="1:8" s="87" customFormat="1">
      <c r="A22" s="118"/>
      <c r="B22" s="119"/>
      <c r="C22" s="120" t="s">
        <v>15</v>
      </c>
      <c r="D22" s="107">
        <f>SUM(D20:D21)</f>
        <v>5</v>
      </c>
      <c r="E22" s="108">
        <f>SUM(E19:E21)</f>
        <v>38.46153846153846</v>
      </c>
      <c r="F22" s="107">
        <f>SUM(F20:F21)</f>
        <v>11818000</v>
      </c>
      <c r="G22" s="109">
        <f>SUM(G20:G21)</f>
        <v>97.961078334462727</v>
      </c>
      <c r="H22" s="121"/>
    </row>
    <row r="23" spans="1:8" s="87" customFormat="1">
      <c r="A23" s="98" t="s">
        <v>28</v>
      </c>
      <c r="B23" s="87" t="s">
        <v>29</v>
      </c>
      <c r="C23" s="115"/>
      <c r="D23" s="100"/>
      <c r="E23" s="101"/>
      <c r="F23" s="100"/>
      <c r="G23" s="116"/>
      <c r="H23" s="117"/>
    </row>
    <row r="24" spans="1:8" s="87" customFormat="1">
      <c r="A24" s="98"/>
      <c r="B24" s="88">
        <v>4.0999999999999996</v>
      </c>
      <c r="C24" s="99" t="s">
        <v>30</v>
      </c>
      <c r="D24" s="100"/>
      <c r="E24" s="101"/>
      <c r="F24" s="100"/>
      <c r="G24" s="103"/>
      <c r="H24" s="100"/>
    </row>
    <row r="25" spans="1:8">
      <c r="A25" s="118"/>
      <c r="B25" s="119"/>
      <c r="C25" s="106" t="s">
        <v>15</v>
      </c>
      <c r="D25" s="107">
        <f>SUM(D23:D24)</f>
        <v>0</v>
      </c>
      <c r="E25" s="108">
        <f>SUM(E23:E24)</f>
        <v>0</v>
      </c>
      <c r="F25" s="122">
        <f>SUM(F24:F24)</f>
        <v>0</v>
      </c>
      <c r="G25" s="109">
        <f>SUM(G24)</f>
        <v>0</v>
      </c>
      <c r="H25" s="107"/>
    </row>
    <row r="26" spans="1:8">
      <c r="A26" s="118"/>
      <c r="B26" s="119"/>
      <c r="C26" s="106" t="s">
        <v>31</v>
      </c>
      <c r="D26" s="123">
        <f>D10+D18+D22+D25</f>
        <v>13</v>
      </c>
      <c r="E26" s="123">
        <f>E10+E18+E22+E25</f>
        <v>100</v>
      </c>
      <c r="F26" s="124">
        <f>F10+F18+F22+F25</f>
        <v>12063975</v>
      </c>
      <c r="G26" s="124">
        <f>G10+G18+G22+G25</f>
        <v>100</v>
      </c>
      <c r="H26" s="125"/>
    </row>
  </sheetData>
  <mergeCells count="4">
    <mergeCell ref="A2:H2"/>
    <mergeCell ref="A3:H3"/>
    <mergeCell ref="A4:H4"/>
    <mergeCell ref="A6:C7"/>
  </mergeCells>
  <pageMargins left="0.62992125984251968" right="0.15748031496062992" top="0.47244094488188981" bottom="0.6692913385826772" header="0.31496062992125984" footer="0.31496062992125984"/>
  <pageSetup paperSize="9" scale="93" orientation="landscape" r:id="rId1"/>
  <headerFooter>
    <oddFooter>&amp;C&amp;"TH NiramitIT๙,ตัวเอียง"&amp;16&amp;K01+029แผนดำเนินงาน ประจำปีงบประมาณ พ.ศ. ๒๕๖8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39997558519241921"/>
  </sheetPr>
  <dimension ref="A1:R135"/>
  <sheetViews>
    <sheetView view="pageLayout" topLeftCell="A109" zoomScaleNormal="100" workbookViewId="0">
      <selection activeCell="M131" sqref="M131"/>
    </sheetView>
  </sheetViews>
  <sheetFormatPr defaultColWidth="9" defaultRowHeight="18.75"/>
  <cols>
    <col min="1" max="1" width="5.140625" style="3" customWidth="1"/>
    <col min="2" max="2" width="22.140625" style="3" customWidth="1"/>
    <col min="3" max="3" width="28.28515625" style="3" customWidth="1"/>
    <col min="4" max="4" width="13.7109375" style="3" bestFit="1" customWidth="1"/>
    <col min="5" max="5" width="9.7109375" style="3" customWidth="1"/>
    <col min="6" max="6" width="8.140625" style="3" customWidth="1"/>
    <col min="7" max="7" width="3.85546875" style="3" customWidth="1"/>
    <col min="8" max="8" width="4" style="3" customWidth="1"/>
    <col min="9" max="9" width="3.7109375" style="3" customWidth="1"/>
    <col min="10" max="10" width="3.85546875" style="3" customWidth="1"/>
    <col min="11" max="11" width="4" style="3" customWidth="1"/>
    <col min="12" max="12" width="3.85546875" style="3" customWidth="1"/>
    <col min="13" max="13" width="4.28515625" style="3" customWidth="1"/>
    <col min="14" max="14" width="4" style="3" customWidth="1"/>
    <col min="15" max="18" width="3.85546875" style="3" customWidth="1"/>
    <col min="19" max="16384" width="9" style="3"/>
  </cols>
  <sheetData>
    <row r="1" spans="1:18">
      <c r="P1" s="341" t="s">
        <v>32</v>
      </c>
      <c r="Q1" s="341"/>
      <c r="R1" s="341"/>
    </row>
    <row r="2" spans="1:18" s="129" customFormat="1">
      <c r="A2" s="147"/>
      <c r="B2" s="184"/>
      <c r="C2" s="184"/>
      <c r="D2" s="185"/>
      <c r="E2" s="186"/>
      <c r="F2" s="187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</row>
    <row r="3" spans="1:18" s="129" customFormat="1">
      <c r="A3" s="357" t="s">
        <v>33</v>
      </c>
      <c r="B3" s="357"/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57"/>
      <c r="Q3" s="357"/>
      <c r="R3" s="357"/>
    </row>
    <row r="4" spans="1:18" s="129" customFormat="1">
      <c r="A4" s="340" t="s">
        <v>342</v>
      </c>
      <c r="B4" s="357"/>
      <c r="C4" s="357"/>
      <c r="D4" s="357"/>
      <c r="E4" s="357"/>
      <c r="F4" s="357"/>
      <c r="G4" s="357"/>
      <c r="H4" s="357"/>
      <c r="I4" s="357"/>
      <c r="J4" s="357"/>
      <c r="K4" s="357"/>
      <c r="L4" s="357"/>
      <c r="M4" s="357"/>
      <c r="N4" s="357"/>
      <c r="O4" s="357"/>
      <c r="P4" s="357"/>
      <c r="Q4" s="357"/>
      <c r="R4" s="357"/>
    </row>
    <row r="5" spans="1:18" s="129" customFormat="1">
      <c r="A5" s="340" t="s">
        <v>34</v>
      </c>
      <c r="B5" s="340"/>
      <c r="C5" s="340"/>
      <c r="D5" s="340"/>
      <c r="E5" s="340"/>
      <c r="F5" s="340"/>
      <c r="G5" s="340"/>
      <c r="H5" s="340"/>
      <c r="I5" s="340"/>
      <c r="J5" s="340"/>
      <c r="K5" s="340"/>
      <c r="L5" s="340"/>
      <c r="M5" s="340"/>
      <c r="N5" s="340"/>
      <c r="O5" s="340"/>
      <c r="P5" s="340"/>
      <c r="Q5" s="340"/>
      <c r="R5" s="340"/>
    </row>
    <row r="6" spans="1:18" s="129" customFormat="1">
      <c r="A6" s="132" t="s">
        <v>35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</row>
    <row r="7" spans="1:18" s="129" customFormat="1">
      <c r="A7" s="132" t="s">
        <v>36</v>
      </c>
      <c r="B7" s="174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</row>
    <row r="8" spans="1:18" s="129" customFormat="1">
      <c r="A8" s="132" t="s">
        <v>67</v>
      </c>
      <c r="B8" s="174"/>
      <c r="C8" s="174"/>
      <c r="D8" s="174"/>
      <c r="E8" s="174"/>
      <c r="F8" s="174"/>
    </row>
    <row r="9" spans="1:18" s="129" customFormat="1">
      <c r="A9" s="132" t="s">
        <v>219</v>
      </c>
      <c r="B9" s="174"/>
      <c r="C9" s="174"/>
      <c r="D9" s="174"/>
      <c r="E9" s="174"/>
      <c r="F9" s="174"/>
    </row>
    <row r="10" spans="1:18" s="129" customFormat="1"/>
    <row r="11" spans="1:18" s="129" customFormat="1" ht="18" customHeight="1">
      <c r="A11" s="360" t="s">
        <v>37</v>
      </c>
      <c r="B11" s="362" t="s">
        <v>38</v>
      </c>
      <c r="C11" s="201" t="s">
        <v>39</v>
      </c>
      <c r="D11" s="360" t="s">
        <v>11</v>
      </c>
      <c r="E11" s="360" t="s">
        <v>40</v>
      </c>
      <c r="F11" s="202" t="s">
        <v>41</v>
      </c>
      <c r="G11" s="342" t="s">
        <v>224</v>
      </c>
      <c r="H11" s="358"/>
      <c r="I11" s="359"/>
      <c r="J11" s="342" t="s">
        <v>336</v>
      </c>
      <c r="K11" s="358"/>
      <c r="L11" s="358"/>
      <c r="M11" s="358"/>
      <c r="N11" s="358"/>
      <c r="O11" s="358"/>
      <c r="P11" s="358"/>
      <c r="Q11" s="358"/>
      <c r="R11" s="359"/>
    </row>
    <row r="12" spans="1:18" s="129" customFormat="1">
      <c r="A12" s="361"/>
      <c r="B12" s="363"/>
      <c r="C12" s="203" t="s">
        <v>43</v>
      </c>
      <c r="D12" s="361"/>
      <c r="E12" s="361"/>
      <c r="F12" s="204" t="s">
        <v>44</v>
      </c>
      <c r="G12" s="183" t="s">
        <v>45</v>
      </c>
      <c r="H12" s="183" t="s">
        <v>46</v>
      </c>
      <c r="I12" s="183" t="s">
        <v>47</v>
      </c>
      <c r="J12" s="183" t="s">
        <v>48</v>
      </c>
      <c r="K12" s="183" t="s">
        <v>49</v>
      </c>
      <c r="L12" s="183" t="s">
        <v>50</v>
      </c>
      <c r="M12" s="183" t="s">
        <v>51</v>
      </c>
      <c r="N12" s="183" t="s">
        <v>52</v>
      </c>
      <c r="O12" s="183" t="s">
        <v>53</v>
      </c>
      <c r="P12" s="183" t="s">
        <v>54</v>
      </c>
      <c r="Q12" s="183" t="s">
        <v>55</v>
      </c>
      <c r="R12" s="183" t="s">
        <v>56</v>
      </c>
    </row>
    <row r="13" spans="1:18" s="129" customFormat="1" ht="18" customHeight="1">
      <c r="A13" s="161">
        <v>1</v>
      </c>
      <c r="B13" s="162" t="s">
        <v>235</v>
      </c>
      <c r="C13" s="162" t="s">
        <v>238</v>
      </c>
      <c r="D13" s="205">
        <v>43000</v>
      </c>
      <c r="E13" s="163" t="s">
        <v>247</v>
      </c>
      <c r="F13" s="131" t="s">
        <v>247</v>
      </c>
      <c r="G13" s="206"/>
      <c r="H13" s="206"/>
      <c r="I13" s="179" t="s">
        <v>60</v>
      </c>
      <c r="J13" s="179" t="s">
        <v>60</v>
      </c>
      <c r="K13" s="179" t="s">
        <v>60</v>
      </c>
      <c r="L13" s="160"/>
      <c r="M13" s="160"/>
      <c r="N13" s="160"/>
      <c r="O13" s="206"/>
      <c r="P13" s="179" t="s">
        <v>60</v>
      </c>
      <c r="Q13" s="206"/>
      <c r="R13" s="206"/>
    </row>
    <row r="14" spans="1:18" s="129" customFormat="1">
      <c r="A14" s="199"/>
      <c r="B14" s="162" t="s">
        <v>236</v>
      </c>
      <c r="C14" s="162" t="s">
        <v>239</v>
      </c>
      <c r="D14" s="207"/>
      <c r="E14" s="163" t="s">
        <v>217</v>
      </c>
      <c r="F14" s="131" t="s">
        <v>217</v>
      </c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</row>
    <row r="15" spans="1:18" s="143" customFormat="1">
      <c r="A15" s="199"/>
      <c r="B15" s="126" t="s">
        <v>237</v>
      </c>
      <c r="C15" s="162" t="s">
        <v>240</v>
      </c>
      <c r="D15" s="192"/>
      <c r="E15" s="189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  <c r="R15" s="190"/>
    </row>
    <row r="16" spans="1:18" s="143" customFormat="1">
      <c r="A16" s="199"/>
      <c r="B16" s="188"/>
      <c r="C16" s="162" t="s">
        <v>241</v>
      </c>
      <c r="D16" s="192"/>
      <c r="E16" s="189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</row>
    <row r="17" spans="1:18" s="143" customFormat="1">
      <c r="A17" s="199"/>
      <c r="B17" s="188"/>
      <c r="C17" s="162" t="s">
        <v>242</v>
      </c>
      <c r="D17" s="192"/>
      <c r="E17" s="189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</row>
    <row r="18" spans="1:18" s="143" customFormat="1">
      <c r="A18" s="199"/>
      <c r="B18" s="188"/>
      <c r="C18" s="162" t="s">
        <v>243</v>
      </c>
      <c r="D18" s="192"/>
      <c r="E18" s="189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</row>
    <row r="19" spans="1:18" s="143" customFormat="1">
      <c r="A19" s="199"/>
      <c r="B19" s="188"/>
      <c r="C19" s="162" t="s">
        <v>244</v>
      </c>
      <c r="D19" s="192"/>
      <c r="E19" s="189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  <c r="R19" s="190"/>
    </row>
    <row r="20" spans="1:18" s="143" customFormat="1">
      <c r="A20" s="199"/>
      <c r="B20" s="188"/>
      <c r="C20" s="162" t="s">
        <v>245</v>
      </c>
      <c r="D20" s="192"/>
      <c r="E20" s="189"/>
      <c r="F20" s="190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Q20" s="190"/>
      <c r="R20" s="190"/>
    </row>
    <row r="21" spans="1:18" s="143" customFormat="1">
      <c r="A21" s="199"/>
      <c r="B21" s="188"/>
      <c r="C21" s="162" t="s">
        <v>246</v>
      </c>
      <c r="D21" s="192"/>
      <c r="E21" s="189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  <c r="R21" s="190"/>
    </row>
    <row r="22" spans="1:18" s="143" customFormat="1">
      <c r="A22" s="199"/>
      <c r="B22" s="188"/>
      <c r="C22" s="162"/>
      <c r="D22" s="192"/>
      <c r="E22" s="189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  <c r="R22" s="190"/>
    </row>
    <row r="23" spans="1:18" s="129" customFormat="1">
      <c r="A23" s="145">
        <v>2</v>
      </c>
      <c r="B23" s="130" t="s">
        <v>248</v>
      </c>
      <c r="C23" s="208" t="s">
        <v>251</v>
      </c>
      <c r="D23" s="210">
        <v>28000</v>
      </c>
      <c r="E23" s="209" t="s">
        <v>255</v>
      </c>
      <c r="F23" s="131" t="s">
        <v>247</v>
      </c>
      <c r="G23" s="179"/>
      <c r="H23" s="179"/>
      <c r="I23" s="179"/>
      <c r="J23" s="179"/>
      <c r="K23" s="179"/>
      <c r="L23" s="179"/>
      <c r="M23" s="179"/>
      <c r="N23" s="179" t="s">
        <v>60</v>
      </c>
      <c r="O23" s="179"/>
      <c r="P23" s="179" t="s">
        <v>60</v>
      </c>
      <c r="Q23" s="179"/>
      <c r="R23" s="179"/>
    </row>
    <row r="24" spans="1:18" s="129" customFormat="1">
      <c r="A24" s="145"/>
      <c r="B24" s="130" t="s">
        <v>249</v>
      </c>
      <c r="C24" s="128" t="s">
        <v>252</v>
      </c>
      <c r="D24" s="145"/>
      <c r="E24" s="135" t="s">
        <v>58</v>
      </c>
      <c r="F24" s="131" t="s">
        <v>217</v>
      </c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</row>
    <row r="25" spans="1:18" s="129" customFormat="1">
      <c r="A25" s="145"/>
      <c r="B25" s="130" t="s">
        <v>250</v>
      </c>
      <c r="C25" s="128" t="s">
        <v>253</v>
      </c>
      <c r="D25" s="145"/>
      <c r="E25" s="135"/>
      <c r="F25" s="145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</row>
    <row r="26" spans="1:18" s="129" customFormat="1">
      <c r="A26" s="145"/>
      <c r="B26" s="130"/>
      <c r="C26" s="128" t="s">
        <v>254</v>
      </c>
      <c r="D26" s="145"/>
      <c r="E26" s="135"/>
      <c r="F26" s="145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</row>
    <row r="27" spans="1:18" s="143" customFormat="1">
      <c r="A27" s="145"/>
      <c r="B27" s="159"/>
      <c r="C27" s="193"/>
      <c r="D27" s="194"/>
      <c r="E27" s="157"/>
      <c r="F27" s="194"/>
      <c r="G27" s="195"/>
      <c r="H27" s="195"/>
      <c r="I27" s="195"/>
      <c r="J27" s="195"/>
      <c r="K27" s="195"/>
      <c r="L27" s="158"/>
      <c r="M27" s="195"/>
      <c r="N27" s="195"/>
      <c r="O27" s="158"/>
      <c r="P27" s="195"/>
      <c r="Q27" s="195"/>
      <c r="R27" s="158"/>
    </row>
    <row r="28" spans="1:18" s="143" customFormat="1">
      <c r="A28" s="145"/>
      <c r="B28" s="159"/>
      <c r="C28" s="193"/>
      <c r="D28" s="194"/>
      <c r="E28" s="157"/>
      <c r="F28" s="194"/>
      <c r="G28" s="195"/>
      <c r="H28" s="195"/>
      <c r="I28" s="195"/>
      <c r="J28" s="195"/>
      <c r="K28" s="195"/>
      <c r="L28" s="158"/>
      <c r="M28" s="195"/>
      <c r="N28" s="195"/>
      <c r="O28" s="158"/>
      <c r="P28" s="195"/>
      <c r="Q28" s="195"/>
      <c r="R28" s="158"/>
    </row>
    <row r="29" spans="1:18" s="143" customFormat="1">
      <c r="A29" s="199"/>
      <c r="B29" s="167"/>
      <c r="C29" s="167"/>
      <c r="D29" s="196"/>
      <c r="E29" s="196"/>
      <c r="F29" s="168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</row>
    <row r="30" spans="1:18" s="143" customFormat="1">
      <c r="A30" s="161">
        <v>3</v>
      </c>
      <c r="B30" s="162" t="s">
        <v>256</v>
      </c>
      <c r="C30" s="211" t="s">
        <v>258</v>
      </c>
      <c r="D30" s="210">
        <v>10000</v>
      </c>
      <c r="E30" s="212" t="s">
        <v>260</v>
      </c>
      <c r="F30" s="131" t="s">
        <v>247</v>
      </c>
      <c r="G30" s="191"/>
      <c r="H30" s="191"/>
      <c r="I30" s="191"/>
      <c r="J30" s="179" t="s">
        <v>60</v>
      </c>
      <c r="K30" s="179" t="s">
        <v>60</v>
      </c>
      <c r="L30" s="179" t="s">
        <v>60</v>
      </c>
      <c r="M30" s="179" t="s">
        <v>60</v>
      </c>
      <c r="N30" s="179" t="s">
        <v>60</v>
      </c>
      <c r="O30" s="179" t="s">
        <v>60</v>
      </c>
      <c r="P30" s="191"/>
      <c r="Q30" s="191"/>
      <c r="R30" s="191"/>
    </row>
    <row r="31" spans="1:18" s="143" customFormat="1" ht="37.5">
      <c r="A31" s="161"/>
      <c r="B31" s="162" t="s">
        <v>257</v>
      </c>
      <c r="C31" s="162" t="s">
        <v>259</v>
      </c>
      <c r="D31" s="192"/>
      <c r="E31" s="163" t="s">
        <v>153</v>
      </c>
      <c r="F31" s="131" t="s">
        <v>217</v>
      </c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  <c r="R31" s="190"/>
    </row>
    <row r="32" spans="1:18" s="143" customFormat="1">
      <c r="A32" s="161"/>
      <c r="B32" s="162">
        <v>2568</v>
      </c>
      <c r="C32" s="188"/>
      <c r="D32" s="192"/>
      <c r="E32" s="189"/>
      <c r="F32" s="190"/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  <c r="R32" s="190"/>
    </row>
    <row r="33" spans="1:18" s="143" customFormat="1">
      <c r="A33" s="161"/>
      <c r="B33" s="159"/>
      <c r="C33" s="188"/>
      <c r="D33" s="192"/>
      <c r="E33" s="189"/>
      <c r="F33" s="190"/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190"/>
      <c r="R33" s="190"/>
    </row>
    <row r="34" spans="1:18" s="129" customFormat="1">
      <c r="A34" s="161">
        <v>4</v>
      </c>
      <c r="B34" s="130" t="s">
        <v>261</v>
      </c>
      <c r="C34" s="162" t="s">
        <v>265</v>
      </c>
      <c r="D34" s="222">
        <v>32750</v>
      </c>
      <c r="E34" s="131" t="s">
        <v>58</v>
      </c>
      <c r="F34" s="131" t="s">
        <v>247</v>
      </c>
      <c r="G34" s="179" t="s">
        <v>60</v>
      </c>
      <c r="H34" s="179" t="s">
        <v>60</v>
      </c>
      <c r="I34" s="179" t="s">
        <v>60</v>
      </c>
      <c r="J34" s="179" t="s">
        <v>60</v>
      </c>
      <c r="K34" s="179" t="s">
        <v>60</v>
      </c>
      <c r="L34" s="179" t="s">
        <v>60</v>
      </c>
      <c r="M34" s="179" t="s">
        <v>60</v>
      </c>
      <c r="N34" s="179" t="s">
        <v>60</v>
      </c>
      <c r="O34" s="179" t="s">
        <v>60</v>
      </c>
      <c r="P34" s="179" t="s">
        <v>60</v>
      </c>
      <c r="Q34" s="179" t="s">
        <v>60</v>
      </c>
      <c r="R34" s="179" t="s">
        <v>60</v>
      </c>
    </row>
    <row r="35" spans="1:18" s="129" customFormat="1">
      <c r="A35" s="161"/>
      <c r="B35" s="221" t="s">
        <v>262</v>
      </c>
      <c r="C35" s="162" t="s">
        <v>266</v>
      </c>
      <c r="D35" s="207"/>
      <c r="E35" s="131" t="s">
        <v>284</v>
      </c>
      <c r="F35" s="131" t="s">
        <v>217</v>
      </c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</row>
    <row r="36" spans="1:18" s="129" customFormat="1">
      <c r="A36" s="161"/>
      <c r="B36" s="130" t="s">
        <v>263</v>
      </c>
      <c r="C36" s="162" t="s">
        <v>267</v>
      </c>
      <c r="D36" s="207"/>
      <c r="E36" s="163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</row>
    <row r="37" spans="1:18" s="143" customFormat="1">
      <c r="A37" s="161"/>
      <c r="B37" s="130" t="s">
        <v>264</v>
      </c>
      <c r="C37" s="188"/>
      <c r="D37" s="192"/>
      <c r="E37" s="189"/>
      <c r="F37" s="190"/>
      <c r="G37" s="190"/>
      <c r="H37" s="190"/>
      <c r="I37" s="190"/>
      <c r="J37" s="190"/>
      <c r="K37" s="190"/>
      <c r="L37" s="190"/>
      <c r="M37" s="190"/>
      <c r="N37" s="190"/>
      <c r="O37" s="190"/>
      <c r="P37" s="190"/>
      <c r="Q37" s="190"/>
      <c r="R37" s="190"/>
    </row>
    <row r="38" spans="1:18" s="143" customFormat="1">
      <c r="A38" s="161"/>
      <c r="B38" s="130"/>
      <c r="C38" s="188"/>
      <c r="D38" s="192"/>
      <c r="E38" s="189"/>
      <c r="F38" s="190"/>
      <c r="G38" s="190"/>
      <c r="H38" s="190"/>
      <c r="I38" s="190"/>
      <c r="J38" s="190"/>
      <c r="K38" s="190"/>
      <c r="L38" s="190"/>
      <c r="M38" s="190"/>
      <c r="N38" s="190"/>
      <c r="O38" s="190"/>
      <c r="P38" s="190"/>
      <c r="Q38" s="190"/>
      <c r="R38" s="190"/>
    </row>
    <row r="39" spans="1:18" s="143" customFormat="1">
      <c r="A39" s="161">
        <v>5</v>
      </c>
      <c r="B39" s="130" t="s">
        <v>268</v>
      </c>
      <c r="C39" s="162" t="s">
        <v>273</v>
      </c>
      <c r="D39" s="222">
        <v>62525</v>
      </c>
      <c r="E39" s="131" t="s">
        <v>58</v>
      </c>
      <c r="F39" s="131" t="s">
        <v>247</v>
      </c>
      <c r="G39" s="179"/>
      <c r="H39" s="179"/>
      <c r="I39" s="179" t="s">
        <v>60</v>
      </c>
      <c r="J39" s="179"/>
      <c r="K39" s="179"/>
      <c r="L39" s="179" t="s">
        <v>60</v>
      </c>
      <c r="M39" s="179"/>
      <c r="N39" s="179" t="s">
        <v>60</v>
      </c>
      <c r="O39" s="179"/>
      <c r="P39" s="179"/>
      <c r="Q39" s="179" t="s">
        <v>60</v>
      </c>
      <c r="R39" s="179"/>
    </row>
    <row r="40" spans="1:18" s="143" customFormat="1">
      <c r="A40" s="161"/>
      <c r="B40" s="130" t="s">
        <v>269</v>
      </c>
      <c r="C40" s="162" t="s">
        <v>274</v>
      </c>
      <c r="D40" s="192"/>
      <c r="E40" s="131" t="s">
        <v>284</v>
      </c>
      <c r="F40" s="131" t="s">
        <v>217</v>
      </c>
      <c r="G40" s="190"/>
      <c r="H40" s="190"/>
      <c r="I40" s="190"/>
      <c r="J40" s="190"/>
      <c r="K40" s="190"/>
      <c r="L40" s="190"/>
      <c r="M40" s="190"/>
      <c r="N40" s="190"/>
      <c r="O40" s="190"/>
      <c r="P40" s="190"/>
      <c r="Q40" s="190"/>
      <c r="R40" s="190"/>
    </row>
    <row r="41" spans="1:18" s="143" customFormat="1">
      <c r="A41" s="161"/>
      <c r="B41" s="130" t="s">
        <v>270</v>
      </c>
      <c r="C41" s="162" t="s">
        <v>275</v>
      </c>
      <c r="D41" s="192"/>
      <c r="E41" s="189"/>
      <c r="F41" s="190"/>
      <c r="G41" s="190"/>
      <c r="H41" s="190"/>
      <c r="I41" s="190"/>
      <c r="J41" s="190"/>
      <c r="K41" s="190"/>
      <c r="L41" s="190"/>
      <c r="M41" s="190"/>
      <c r="N41" s="190"/>
      <c r="O41" s="190"/>
      <c r="P41" s="190"/>
      <c r="Q41" s="190"/>
      <c r="R41" s="190"/>
    </row>
    <row r="42" spans="1:18" s="143" customFormat="1">
      <c r="A42" s="161"/>
      <c r="B42" s="130" t="s">
        <v>272</v>
      </c>
      <c r="C42" s="162" t="s">
        <v>276</v>
      </c>
      <c r="D42" s="192"/>
      <c r="E42" s="189"/>
      <c r="F42" s="190"/>
      <c r="G42" s="190"/>
      <c r="H42" s="190"/>
      <c r="I42" s="190"/>
      <c r="J42" s="190"/>
      <c r="K42" s="190"/>
      <c r="L42" s="190"/>
      <c r="M42" s="190"/>
      <c r="N42" s="190"/>
      <c r="O42" s="190"/>
      <c r="P42" s="190"/>
      <c r="Q42" s="190"/>
      <c r="R42" s="190"/>
    </row>
    <row r="43" spans="1:18" s="143" customFormat="1">
      <c r="A43" s="161"/>
      <c r="B43" s="130" t="s">
        <v>271</v>
      </c>
      <c r="C43" s="162" t="s">
        <v>277</v>
      </c>
      <c r="D43" s="192"/>
      <c r="E43" s="189"/>
      <c r="F43" s="190"/>
      <c r="G43" s="190"/>
      <c r="H43" s="190"/>
      <c r="I43" s="190"/>
      <c r="J43" s="190"/>
      <c r="K43" s="190"/>
      <c r="L43" s="190"/>
      <c r="M43" s="190"/>
      <c r="N43" s="190"/>
      <c r="O43" s="190"/>
      <c r="P43" s="190"/>
      <c r="Q43" s="190"/>
      <c r="R43" s="190"/>
    </row>
    <row r="44" spans="1:18" s="143" customFormat="1">
      <c r="A44" s="161"/>
      <c r="B44" s="130"/>
      <c r="C44" s="162" t="s">
        <v>278</v>
      </c>
      <c r="D44" s="192"/>
      <c r="E44" s="189"/>
      <c r="F44" s="190"/>
      <c r="G44" s="190"/>
      <c r="H44" s="190"/>
      <c r="I44" s="190"/>
      <c r="J44" s="190"/>
      <c r="K44" s="190"/>
      <c r="L44" s="190"/>
      <c r="M44" s="190"/>
      <c r="N44" s="190"/>
      <c r="O44" s="190"/>
      <c r="P44" s="190"/>
      <c r="Q44" s="190"/>
      <c r="R44" s="190"/>
    </row>
    <row r="45" spans="1:18" s="143" customFormat="1">
      <c r="A45" s="161"/>
      <c r="B45" s="130"/>
      <c r="C45" s="162" t="s">
        <v>279</v>
      </c>
      <c r="D45" s="192"/>
      <c r="E45" s="189"/>
      <c r="F45" s="190"/>
      <c r="G45" s="190"/>
      <c r="H45" s="190"/>
      <c r="I45" s="190"/>
      <c r="J45" s="190"/>
      <c r="K45" s="190"/>
      <c r="L45" s="190"/>
      <c r="M45" s="190"/>
      <c r="N45" s="190"/>
      <c r="O45" s="190"/>
      <c r="P45" s="190"/>
      <c r="Q45" s="190"/>
      <c r="R45" s="190"/>
    </row>
    <row r="46" spans="1:18" s="143" customFormat="1">
      <c r="A46" s="161"/>
      <c r="B46" s="130"/>
      <c r="C46" s="162" t="s">
        <v>280</v>
      </c>
      <c r="D46" s="192"/>
      <c r="E46" s="189"/>
      <c r="F46" s="190"/>
      <c r="G46" s="190"/>
      <c r="H46" s="190"/>
      <c r="I46" s="190"/>
      <c r="J46" s="190"/>
      <c r="K46" s="190"/>
      <c r="L46" s="190"/>
      <c r="M46" s="190"/>
      <c r="N46" s="190"/>
      <c r="O46" s="190"/>
      <c r="P46" s="190"/>
      <c r="Q46" s="190"/>
      <c r="R46" s="190"/>
    </row>
    <row r="47" spans="1:18" s="143" customFormat="1">
      <c r="A47" s="161"/>
      <c r="B47" s="130"/>
      <c r="C47" s="162" t="s">
        <v>281</v>
      </c>
      <c r="D47" s="192"/>
      <c r="E47" s="189"/>
      <c r="F47" s="190"/>
      <c r="G47" s="190"/>
      <c r="H47" s="190"/>
      <c r="I47" s="190"/>
      <c r="J47" s="190"/>
      <c r="K47" s="190"/>
      <c r="L47" s="190"/>
      <c r="M47" s="190"/>
      <c r="N47" s="190"/>
      <c r="O47" s="190"/>
      <c r="P47" s="190"/>
      <c r="Q47" s="190"/>
      <c r="R47" s="190"/>
    </row>
    <row r="48" spans="1:18" s="143" customFormat="1">
      <c r="A48" s="161"/>
      <c r="B48" s="130"/>
      <c r="C48" s="162" t="s">
        <v>282</v>
      </c>
      <c r="D48" s="192"/>
      <c r="E48" s="189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90"/>
      <c r="R48" s="190"/>
    </row>
    <row r="49" spans="1:18" s="143" customFormat="1">
      <c r="A49" s="161"/>
      <c r="B49" s="130"/>
      <c r="C49" s="162" t="s">
        <v>283</v>
      </c>
      <c r="D49" s="192"/>
      <c r="E49" s="189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90"/>
    </row>
    <row r="50" spans="1:18" s="143" customFormat="1">
      <c r="A50" s="161"/>
      <c r="B50" s="130"/>
      <c r="C50" s="188"/>
      <c r="D50" s="192"/>
      <c r="E50" s="189"/>
      <c r="F50" s="190"/>
      <c r="G50" s="190"/>
      <c r="H50" s="190"/>
      <c r="I50" s="190"/>
      <c r="J50" s="190"/>
      <c r="K50" s="190"/>
      <c r="L50" s="190"/>
      <c r="M50" s="190"/>
      <c r="N50" s="190"/>
      <c r="O50" s="190"/>
      <c r="P50" s="190"/>
      <c r="Q50" s="190"/>
      <c r="R50" s="190"/>
    </row>
    <row r="51" spans="1:18" s="129" customFormat="1">
      <c r="A51" s="161">
        <v>6</v>
      </c>
      <c r="B51" s="130" t="s">
        <v>285</v>
      </c>
      <c r="C51" s="162" t="s">
        <v>286</v>
      </c>
      <c r="D51" s="222">
        <v>12500</v>
      </c>
      <c r="E51" s="131" t="s">
        <v>58</v>
      </c>
      <c r="F51" s="131" t="s">
        <v>247</v>
      </c>
      <c r="G51" s="223"/>
      <c r="H51" s="223"/>
      <c r="I51" s="224"/>
      <c r="J51" s="224" t="s">
        <v>60</v>
      </c>
      <c r="K51" s="224"/>
      <c r="L51" s="223"/>
      <c r="M51" s="223"/>
      <c r="N51" s="223"/>
      <c r="O51" s="223"/>
      <c r="P51" s="223"/>
      <c r="Q51" s="223"/>
      <c r="R51" s="223"/>
    </row>
    <row r="52" spans="1:18" s="129" customFormat="1">
      <c r="A52" s="161"/>
      <c r="B52" s="130" t="s">
        <v>288</v>
      </c>
      <c r="C52" s="162" t="s">
        <v>287</v>
      </c>
      <c r="D52" s="207"/>
      <c r="E52" s="131" t="s">
        <v>284</v>
      </c>
      <c r="F52" s="131" t="s">
        <v>217</v>
      </c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</row>
    <row r="53" spans="1:18" s="129" customFormat="1">
      <c r="A53" s="161"/>
      <c r="B53" s="130" t="s">
        <v>289</v>
      </c>
      <c r="C53" s="162"/>
      <c r="D53" s="207"/>
      <c r="E53" s="163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</row>
    <row r="54" spans="1:18" s="129" customFormat="1">
      <c r="A54" s="161"/>
      <c r="B54" s="130"/>
      <c r="C54" s="162"/>
      <c r="D54" s="207"/>
      <c r="E54" s="163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</row>
    <row r="55" spans="1:18" s="129" customFormat="1">
      <c r="A55" s="161"/>
      <c r="B55" s="130"/>
      <c r="C55" s="162"/>
      <c r="D55" s="207"/>
      <c r="E55" s="163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</row>
    <row r="56" spans="1:18" s="129" customFormat="1">
      <c r="A56" s="161"/>
      <c r="B56" s="130"/>
      <c r="C56" s="162"/>
      <c r="D56" s="207"/>
      <c r="E56" s="163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</row>
    <row r="57" spans="1:18" s="129" customFormat="1">
      <c r="A57" s="161">
        <v>7</v>
      </c>
      <c r="B57" s="130" t="s">
        <v>290</v>
      </c>
      <c r="C57" s="162" t="s">
        <v>295</v>
      </c>
      <c r="D57" s="222">
        <v>24200</v>
      </c>
      <c r="E57" s="131" t="s">
        <v>58</v>
      </c>
      <c r="F57" s="131" t="s">
        <v>247</v>
      </c>
      <c r="G57" s="223"/>
      <c r="H57" s="223"/>
      <c r="I57" s="224"/>
      <c r="J57" s="224" t="s">
        <v>60</v>
      </c>
      <c r="K57" s="224"/>
      <c r="L57" s="224" t="s">
        <v>60</v>
      </c>
      <c r="M57" s="223"/>
      <c r="N57" s="224" t="s">
        <v>60</v>
      </c>
      <c r="O57" s="223"/>
      <c r="P57" s="223"/>
      <c r="Q57" s="223"/>
      <c r="R57" s="223"/>
    </row>
    <row r="58" spans="1:18" s="129" customFormat="1">
      <c r="A58" s="161"/>
      <c r="B58" s="130" t="s">
        <v>291</v>
      </c>
      <c r="C58" s="162" t="s">
        <v>296</v>
      </c>
      <c r="D58" s="207"/>
      <c r="E58" s="131" t="s">
        <v>284</v>
      </c>
      <c r="F58" s="131" t="s">
        <v>217</v>
      </c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</row>
    <row r="59" spans="1:18" s="129" customFormat="1">
      <c r="A59" s="161"/>
      <c r="B59" s="130" t="s">
        <v>292</v>
      </c>
      <c r="C59" s="162" t="s">
        <v>297</v>
      </c>
      <c r="D59" s="207"/>
      <c r="E59" s="163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</row>
    <row r="60" spans="1:18" s="129" customFormat="1">
      <c r="A60" s="161"/>
      <c r="B60" s="130" t="s">
        <v>293</v>
      </c>
      <c r="C60" s="162" t="s">
        <v>298</v>
      </c>
      <c r="D60" s="207"/>
      <c r="E60" s="163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</row>
    <row r="61" spans="1:18" s="129" customFormat="1">
      <c r="A61" s="161"/>
      <c r="B61" s="130" t="s">
        <v>294</v>
      </c>
      <c r="C61" s="162" t="s">
        <v>299</v>
      </c>
      <c r="D61" s="207"/>
      <c r="E61" s="163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</row>
    <row r="62" spans="1:18" s="129" customFormat="1">
      <c r="A62" s="161"/>
      <c r="B62" s="130"/>
      <c r="C62" s="162" t="s">
        <v>300</v>
      </c>
      <c r="D62" s="207"/>
      <c r="E62" s="163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</row>
    <row r="63" spans="1:18" s="129" customFormat="1">
      <c r="A63" s="161"/>
      <c r="B63" s="130"/>
      <c r="C63" s="162" t="s">
        <v>301</v>
      </c>
      <c r="D63" s="207"/>
      <c r="E63" s="163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</row>
    <row r="64" spans="1:18" s="129" customFormat="1">
      <c r="A64" s="161"/>
      <c r="B64" s="130"/>
      <c r="C64" s="162" t="s">
        <v>302</v>
      </c>
      <c r="D64" s="207"/>
      <c r="E64" s="163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</row>
    <row r="65" spans="1:18" s="129" customFormat="1">
      <c r="A65" s="161"/>
      <c r="B65" s="130"/>
      <c r="C65" s="162" t="s">
        <v>303</v>
      </c>
      <c r="D65" s="207"/>
      <c r="E65" s="163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</row>
    <row r="66" spans="1:18" s="129" customFormat="1">
      <c r="A66" s="161"/>
      <c r="B66" s="130"/>
      <c r="C66" s="162" t="s">
        <v>304</v>
      </c>
      <c r="D66" s="207"/>
      <c r="E66" s="163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</row>
    <row r="67" spans="1:18" s="143" customFormat="1">
      <c r="A67" s="161"/>
      <c r="B67" s="158"/>
      <c r="C67" s="162" t="s">
        <v>305</v>
      </c>
      <c r="D67" s="192"/>
      <c r="E67" s="189"/>
      <c r="F67" s="190"/>
      <c r="G67" s="190"/>
      <c r="H67" s="190"/>
      <c r="I67" s="190"/>
      <c r="J67" s="190"/>
      <c r="K67" s="190"/>
      <c r="L67" s="190"/>
      <c r="M67" s="190"/>
      <c r="N67" s="190"/>
      <c r="O67" s="190"/>
      <c r="P67" s="190"/>
      <c r="Q67" s="190"/>
      <c r="R67" s="190"/>
    </row>
    <row r="68" spans="1:18" s="143" customFormat="1">
      <c r="A68" s="200"/>
      <c r="B68" s="213"/>
      <c r="C68" s="165"/>
      <c r="D68" s="197"/>
      <c r="E68" s="175"/>
      <c r="F68" s="166"/>
      <c r="G68" s="198"/>
      <c r="H68" s="198"/>
      <c r="I68" s="198"/>
      <c r="J68" s="198"/>
      <c r="K68" s="198"/>
      <c r="L68" s="198"/>
      <c r="M68" s="198"/>
      <c r="N68" s="198"/>
      <c r="O68" s="198"/>
      <c r="P68" s="198"/>
      <c r="Q68" s="198"/>
      <c r="R68" s="198"/>
    </row>
    <row r="69" spans="1:18" s="143" customFormat="1">
      <c r="A69" s="214"/>
      <c r="B69" s="215"/>
      <c r="C69" s="216"/>
      <c r="D69" s="217"/>
      <c r="E69" s="218"/>
      <c r="F69" s="219"/>
      <c r="G69" s="220"/>
      <c r="H69" s="220"/>
      <c r="I69" s="220"/>
      <c r="J69" s="220"/>
      <c r="K69" s="220"/>
      <c r="L69" s="220"/>
      <c r="M69" s="220"/>
      <c r="N69" s="220"/>
      <c r="O69" s="220"/>
      <c r="P69" s="220"/>
      <c r="Q69" s="220"/>
      <c r="R69" s="220"/>
    </row>
    <row r="70" spans="1:18" s="129" customFormat="1">
      <c r="A70" s="147"/>
      <c r="B70" s="184"/>
      <c r="C70" s="184"/>
      <c r="D70" s="185"/>
      <c r="E70" s="186"/>
      <c r="F70" s="187"/>
      <c r="G70" s="186"/>
      <c r="H70" s="186"/>
      <c r="I70" s="186"/>
      <c r="J70" s="186"/>
      <c r="K70" s="186"/>
      <c r="L70" s="186"/>
      <c r="M70" s="186"/>
      <c r="N70" s="186"/>
      <c r="O70" s="186"/>
      <c r="P70" s="186"/>
      <c r="Q70" s="186"/>
      <c r="R70" s="186"/>
    </row>
    <row r="71" spans="1:18" s="129" customFormat="1">
      <c r="A71" s="147"/>
      <c r="B71" s="184"/>
      <c r="C71" s="184"/>
      <c r="D71" s="185"/>
      <c r="E71" s="186"/>
      <c r="F71" s="187"/>
      <c r="G71" s="186"/>
      <c r="H71" s="186"/>
      <c r="I71" s="186"/>
      <c r="J71" s="186"/>
      <c r="K71" s="186"/>
      <c r="L71" s="186"/>
      <c r="M71" s="186"/>
      <c r="N71" s="186"/>
      <c r="O71" s="186"/>
      <c r="P71" s="186"/>
      <c r="Q71" s="186"/>
      <c r="R71" s="186"/>
    </row>
    <row r="72" spans="1:18" s="129" customFormat="1">
      <c r="A72" s="147"/>
      <c r="B72" s="184"/>
      <c r="C72" s="184"/>
      <c r="D72" s="185"/>
      <c r="E72" s="186"/>
      <c r="F72" s="187"/>
      <c r="G72" s="186"/>
      <c r="H72" s="186"/>
      <c r="I72" s="186"/>
      <c r="J72" s="186"/>
      <c r="K72" s="186"/>
      <c r="L72" s="186"/>
      <c r="M72" s="186"/>
      <c r="N72" s="186"/>
      <c r="O72" s="186"/>
      <c r="P72" s="186"/>
      <c r="Q72" s="186"/>
      <c r="R72" s="186"/>
    </row>
    <row r="73" spans="1:18" s="129" customFormat="1">
      <c r="A73" s="147"/>
      <c r="B73" s="184"/>
      <c r="C73" s="184"/>
      <c r="D73" s="185"/>
      <c r="E73" s="186"/>
      <c r="F73" s="187"/>
      <c r="G73" s="186"/>
      <c r="H73" s="186"/>
      <c r="I73" s="186"/>
      <c r="J73" s="186"/>
      <c r="K73" s="186"/>
      <c r="L73" s="186"/>
      <c r="M73" s="186"/>
      <c r="N73" s="186"/>
      <c r="O73" s="186"/>
      <c r="P73" s="186"/>
      <c r="Q73" s="186"/>
      <c r="R73" s="186"/>
    </row>
    <row r="74" spans="1:18" s="129" customFormat="1">
      <c r="A74" s="147"/>
      <c r="B74" s="184"/>
      <c r="C74" s="184"/>
      <c r="D74" s="185"/>
      <c r="E74" s="186"/>
      <c r="F74" s="187"/>
      <c r="G74" s="186"/>
      <c r="H74" s="186"/>
      <c r="I74" s="186"/>
      <c r="J74" s="186"/>
      <c r="K74" s="186"/>
      <c r="L74" s="186"/>
      <c r="M74" s="186"/>
      <c r="N74" s="186"/>
      <c r="O74" s="186"/>
      <c r="P74" s="186"/>
      <c r="Q74" s="186"/>
      <c r="R74" s="186"/>
    </row>
    <row r="75" spans="1:18" s="129" customFormat="1">
      <c r="A75" s="147"/>
      <c r="B75" s="184"/>
      <c r="C75" s="184"/>
      <c r="D75" s="185"/>
      <c r="E75" s="186"/>
      <c r="F75" s="187"/>
      <c r="G75" s="186"/>
      <c r="H75" s="186"/>
      <c r="I75" s="186"/>
      <c r="J75" s="186"/>
      <c r="K75" s="186"/>
      <c r="L75" s="186"/>
      <c r="M75" s="186"/>
      <c r="N75" s="186"/>
      <c r="O75" s="186"/>
      <c r="P75" s="186"/>
      <c r="Q75" s="186"/>
      <c r="R75" s="186"/>
    </row>
    <row r="76" spans="1:18" s="129" customFormat="1">
      <c r="A76" s="147"/>
      <c r="B76" s="184"/>
      <c r="C76" s="184"/>
      <c r="D76" s="185"/>
      <c r="E76" s="186"/>
      <c r="F76" s="187"/>
      <c r="G76" s="186"/>
      <c r="H76" s="186"/>
      <c r="I76" s="186"/>
      <c r="J76" s="186"/>
      <c r="K76" s="186"/>
      <c r="L76" s="186"/>
      <c r="M76" s="186"/>
      <c r="N76" s="186"/>
      <c r="O76" s="186"/>
      <c r="P76" s="186"/>
      <c r="Q76" s="186"/>
      <c r="R76" s="186"/>
    </row>
    <row r="77" spans="1:18" s="129" customFormat="1">
      <c r="A77" s="147"/>
      <c r="B77" s="184"/>
      <c r="C77" s="184"/>
      <c r="D77" s="185"/>
      <c r="E77" s="186"/>
      <c r="F77" s="187"/>
      <c r="G77" s="186"/>
      <c r="H77" s="186"/>
      <c r="I77" s="186"/>
      <c r="J77" s="186"/>
      <c r="K77" s="186"/>
      <c r="L77" s="186"/>
      <c r="M77" s="186"/>
      <c r="N77" s="186"/>
      <c r="O77" s="186"/>
      <c r="P77" s="186"/>
      <c r="Q77" s="186"/>
      <c r="R77" s="186"/>
    </row>
    <row r="78" spans="1:18" s="129" customFormat="1">
      <c r="A78" s="147"/>
      <c r="B78" s="184"/>
      <c r="C78" s="184"/>
      <c r="D78" s="185"/>
      <c r="E78" s="186"/>
      <c r="F78" s="187"/>
      <c r="G78" s="186"/>
      <c r="H78" s="186"/>
      <c r="I78" s="186"/>
      <c r="J78" s="186"/>
      <c r="K78" s="186"/>
      <c r="L78" s="186"/>
      <c r="M78" s="186"/>
      <c r="N78" s="186"/>
      <c r="O78" s="186"/>
      <c r="P78" s="186"/>
      <c r="Q78" s="186"/>
      <c r="R78" s="186"/>
    </row>
    <row r="79" spans="1:18" s="129" customFormat="1">
      <c r="A79" s="147"/>
      <c r="B79" s="184"/>
      <c r="C79" s="184"/>
      <c r="D79" s="185"/>
      <c r="E79" s="186"/>
      <c r="F79" s="187"/>
      <c r="G79" s="186"/>
      <c r="H79" s="186"/>
      <c r="I79" s="186"/>
      <c r="J79" s="186"/>
      <c r="K79" s="186"/>
      <c r="L79" s="186"/>
      <c r="M79" s="186"/>
      <c r="N79" s="186"/>
      <c r="O79" s="186"/>
      <c r="P79" s="186"/>
      <c r="Q79" s="186"/>
      <c r="R79" s="186"/>
    </row>
    <row r="80" spans="1:18" s="129" customFormat="1">
      <c r="A80" s="147"/>
      <c r="B80" s="184"/>
      <c r="C80" s="184"/>
      <c r="D80" s="185"/>
      <c r="E80" s="186"/>
      <c r="F80" s="187"/>
      <c r="G80" s="186"/>
      <c r="H80" s="186"/>
      <c r="I80" s="186"/>
      <c r="J80" s="186"/>
      <c r="K80" s="186"/>
      <c r="L80" s="186"/>
      <c r="M80" s="186"/>
      <c r="N80" s="186"/>
      <c r="O80" s="186"/>
      <c r="P80" s="186"/>
      <c r="Q80" s="186"/>
      <c r="R80" s="186"/>
    </row>
    <row r="81" spans="1:18" s="129" customFormat="1">
      <c r="A81" s="147"/>
      <c r="B81" s="184"/>
      <c r="C81" s="184"/>
      <c r="D81" s="185"/>
      <c r="E81" s="186"/>
      <c r="F81" s="187"/>
      <c r="G81" s="186"/>
      <c r="H81" s="186"/>
      <c r="I81" s="186"/>
      <c r="J81" s="186"/>
      <c r="K81" s="186"/>
      <c r="L81" s="186"/>
      <c r="M81" s="186"/>
      <c r="N81" s="186"/>
      <c r="O81" s="186"/>
      <c r="P81" s="186"/>
      <c r="Q81" s="186"/>
      <c r="R81" s="186"/>
    </row>
    <row r="82" spans="1:18" s="129" customFormat="1">
      <c r="A82" s="147"/>
      <c r="B82" s="184"/>
      <c r="C82" s="184"/>
      <c r="D82" s="185"/>
      <c r="E82" s="186"/>
      <c r="F82" s="187"/>
      <c r="G82" s="186"/>
      <c r="H82" s="186"/>
      <c r="I82" s="186"/>
      <c r="J82" s="186"/>
      <c r="K82" s="186"/>
      <c r="L82" s="186"/>
      <c r="M82" s="186"/>
      <c r="N82" s="186"/>
      <c r="O82" s="186"/>
      <c r="P82" s="186"/>
      <c r="Q82" s="186"/>
      <c r="R82" s="186"/>
    </row>
    <row r="83" spans="1:18" s="129" customFormat="1">
      <c r="A83" s="147"/>
      <c r="B83" s="184"/>
      <c r="C83" s="184"/>
      <c r="D83" s="185"/>
      <c r="E83" s="186"/>
      <c r="F83" s="187"/>
      <c r="G83" s="186"/>
      <c r="H83" s="186"/>
      <c r="I83" s="186"/>
      <c r="J83" s="186"/>
      <c r="K83" s="186"/>
      <c r="L83" s="186"/>
      <c r="M83" s="186"/>
      <c r="N83" s="186"/>
      <c r="O83" s="186"/>
      <c r="P83" s="186"/>
      <c r="Q83" s="186"/>
      <c r="R83" s="186"/>
    </row>
    <row r="84" spans="1:18">
      <c r="A84" s="5" t="s">
        <v>35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>
      <c r="A85" s="5" t="s">
        <v>36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>
      <c r="A86" s="5" t="s">
        <v>67</v>
      </c>
      <c r="B86" s="4"/>
      <c r="C86" s="4"/>
      <c r="D86" s="4"/>
      <c r="E86" s="4"/>
      <c r="F86" s="4"/>
    </row>
    <row r="87" spans="1:18" s="1" customFormat="1">
      <c r="A87" s="132" t="s">
        <v>220</v>
      </c>
      <c r="B87" s="4"/>
      <c r="C87" s="4"/>
      <c r="D87" s="4"/>
      <c r="E87" s="4"/>
      <c r="F87" s="4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s="1" customFormat="1" ht="10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s="1" customFormat="1" ht="26.25" customHeight="1">
      <c r="A89" s="331" t="s">
        <v>37</v>
      </c>
      <c r="B89" s="362" t="s">
        <v>38</v>
      </c>
      <c r="C89" s="6" t="s">
        <v>39</v>
      </c>
      <c r="D89" s="345" t="s">
        <v>11</v>
      </c>
      <c r="E89" s="345" t="s">
        <v>40</v>
      </c>
      <c r="F89" s="7" t="s">
        <v>41</v>
      </c>
      <c r="G89" s="374" t="s">
        <v>180</v>
      </c>
      <c r="H89" s="343"/>
      <c r="I89" s="344"/>
      <c r="J89" s="374" t="s">
        <v>224</v>
      </c>
      <c r="K89" s="343"/>
      <c r="L89" s="343"/>
      <c r="M89" s="343"/>
      <c r="N89" s="343"/>
      <c r="O89" s="343"/>
      <c r="P89" s="343"/>
      <c r="Q89" s="343"/>
      <c r="R89" s="344"/>
    </row>
    <row r="90" spans="1:18" s="1" customFormat="1" ht="21.75" customHeight="1">
      <c r="A90" s="333"/>
      <c r="B90" s="336"/>
      <c r="C90" s="8" t="s">
        <v>43</v>
      </c>
      <c r="D90" s="346"/>
      <c r="E90" s="346"/>
      <c r="F90" s="9" t="s">
        <v>44</v>
      </c>
      <c r="G90" s="61" t="s">
        <v>45</v>
      </c>
      <c r="H90" s="61" t="s">
        <v>46</v>
      </c>
      <c r="I90" s="61" t="s">
        <v>47</v>
      </c>
      <c r="J90" s="61" t="s">
        <v>48</v>
      </c>
      <c r="K90" s="61" t="s">
        <v>49</v>
      </c>
      <c r="L90" s="61" t="s">
        <v>50</v>
      </c>
      <c r="M90" s="61" t="s">
        <v>51</v>
      </c>
      <c r="N90" s="61" t="s">
        <v>52</v>
      </c>
      <c r="O90" s="61" t="s">
        <v>53</v>
      </c>
      <c r="P90" s="61" t="s">
        <v>54</v>
      </c>
      <c r="Q90" s="61" t="s">
        <v>55</v>
      </c>
      <c r="R90" s="61" t="s">
        <v>56</v>
      </c>
    </row>
    <row r="91" spans="1:18" s="1" customFormat="1">
      <c r="A91" s="11">
        <v>1</v>
      </c>
      <c r="B91" s="133" t="s">
        <v>306</v>
      </c>
      <c r="C91" s="133" t="s">
        <v>233</v>
      </c>
      <c r="D91" s="62">
        <v>33000</v>
      </c>
      <c r="E91" s="148" t="s">
        <v>216</v>
      </c>
      <c r="F91" s="140" t="s">
        <v>232</v>
      </c>
      <c r="G91" s="16"/>
      <c r="H91" s="16"/>
      <c r="I91" s="16" t="s">
        <v>60</v>
      </c>
      <c r="J91" s="16" t="s">
        <v>60</v>
      </c>
      <c r="K91" s="16"/>
      <c r="L91" s="16"/>
      <c r="M91" s="179" t="s">
        <v>60</v>
      </c>
      <c r="N91" s="16"/>
      <c r="O91" s="16"/>
      <c r="P91" s="16"/>
      <c r="Q91" s="16"/>
      <c r="R91" s="16"/>
    </row>
    <row r="92" spans="1:18" ht="18" customHeight="1">
      <c r="A92" s="17"/>
      <c r="B92" s="130" t="s">
        <v>307</v>
      </c>
      <c r="C92" s="130" t="s">
        <v>234</v>
      </c>
      <c r="D92" s="64"/>
      <c r="E92" s="148" t="s">
        <v>217</v>
      </c>
      <c r="F92" s="148" t="s">
        <v>217</v>
      </c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</row>
    <row r="93" spans="1:18" ht="18" customHeight="1">
      <c r="A93" s="17"/>
      <c r="B93" s="130" t="s">
        <v>308</v>
      </c>
      <c r="C93" s="130"/>
      <c r="D93" s="64"/>
      <c r="E93" s="147"/>
      <c r="F93" s="34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</row>
    <row r="94" spans="1:18" ht="18" customHeight="1">
      <c r="A94" s="141"/>
      <c r="B94" s="130"/>
      <c r="C94" s="130"/>
      <c r="D94" s="64"/>
      <c r="E94" s="148"/>
      <c r="F94" s="24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</row>
    <row r="95" spans="1:18" ht="18" customHeight="1">
      <c r="A95" s="17"/>
      <c r="B95" s="130"/>
      <c r="C95" s="130"/>
      <c r="D95" s="64"/>
      <c r="E95" s="30"/>
      <c r="F95" s="19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</row>
    <row r="96" spans="1:18" ht="18" customHeight="1">
      <c r="A96" s="17"/>
      <c r="B96" s="22"/>
      <c r="C96" s="20"/>
      <c r="D96" s="64"/>
      <c r="E96" s="30"/>
      <c r="F96" s="19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</row>
    <row r="97" spans="1:18">
      <c r="A97" s="37"/>
      <c r="B97" s="37"/>
      <c r="C97" s="39"/>
      <c r="D97" s="39"/>
      <c r="E97" s="72"/>
      <c r="F97" s="37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</row>
    <row r="98" spans="1:18">
      <c r="A98" s="149"/>
      <c r="B98" s="149"/>
      <c r="C98" s="68"/>
      <c r="D98" s="68"/>
      <c r="E98" s="33"/>
      <c r="F98" s="149"/>
    </row>
    <row r="99" spans="1:18">
      <c r="A99" s="149"/>
      <c r="B99" s="149"/>
      <c r="C99" s="68"/>
      <c r="D99" s="68"/>
      <c r="E99" s="33"/>
      <c r="F99" s="149"/>
    </row>
    <row r="100" spans="1:18">
      <c r="A100" s="149"/>
      <c r="B100" s="149"/>
      <c r="C100" s="68"/>
      <c r="D100" s="68"/>
      <c r="E100" s="33"/>
      <c r="F100" s="149"/>
    </row>
    <row r="101" spans="1:18">
      <c r="A101" s="149"/>
      <c r="B101" s="149"/>
      <c r="C101" s="68"/>
      <c r="D101" s="68"/>
      <c r="E101" s="33"/>
      <c r="F101" s="149"/>
    </row>
    <row r="102" spans="1:18">
      <c r="A102" s="149"/>
      <c r="B102" s="149"/>
      <c r="C102" s="68"/>
      <c r="D102" s="68"/>
      <c r="E102" s="33"/>
      <c r="F102" s="149"/>
    </row>
    <row r="103" spans="1:18">
      <c r="A103" s="149"/>
      <c r="B103" s="149"/>
      <c r="C103" s="68"/>
      <c r="D103" s="68"/>
      <c r="E103" s="33"/>
      <c r="F103" s="149"/>
    </row>
    <row r="104" spans="1:18">
      <c r="A104" s="149"/>
      <c r="B104" s="149"/>
      <c r="C104" s="68"/>
      <c r="D104" s="68"/>
      <c r="E104" s="33"/>
      <c r="F104" s="149"/>
    </row>
    <row r="105" spans="1:18">
      <c r="A105" s="149"/>
      <c r="B105" s="149"/>
      <c r="C105" s="68"/>
      <c r="D105" s="68"/>
      <c r="E105" s="33"/>
      <c r="F105" s="149"/>
    </row>
    <row r="106" spans="1:18">
      <c r="A106" s="5" t="s">
        <v>35</v>
      </c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>
      <c r="A107" s="5" t="s">
        <v>36</v>
      </c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s="1" customFormat="1">
      <c r="A108" s="5" t="s">
        <v>162</v>
      </c>
      <c r="B108" s="4"/>
      <c r="C108" s="4"/>
      <c r="D108" s="4"/>
      <c r="E108" s="4"/>
      <c r="F108" s="4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>
      <c r="A109" s="132" t="s">
        <v>215</v>
      </c>
      <c r="B109" s="4"/>
      <c r="C109" s="4"/>
      <c r="D109" s="4"/>
      <c r="E109" s="4"/>
      <c r="F109" s="4"/>
    </row>
    <row r="110" spans="1:18" s="1" customFormat="1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s="1" customFormat="1">
      <c r="A111" s="331" t="s">
        <v>37</v>
      </c>
      <c r="B111" s="334" t="s">
        <v>38</v>
      </c>
      <c r="C111" s="6" t="s">
        <v>39</v>
      </c>
      <c r="D111" s="345" t="s">
        <v>11</v>
      </c>
      <c r="E111" s="345" t="s">
        <v>40</v>
      </c>
      <c r="F111" s="7" t="s">
        <v>41</v>
      </c>
      <c r="G111" s="374" t="s">
        <v>180</v>
      </c>
      <c r="H111" s="343"/>
      <c r="I111" s="344"/>
      <c r="J111" s="374" t="s">
        <v>224</v>
      </c>
      <c r="K111" s="343"/>
      <c r="L111" s="343"/>
      <c r="M111" s="343"/>
      <c r="N111" s="343"/>
      <c r="O111" s="343"/>
      <c r="P111" s="343"/>
      <c r="Q111" s="343"/>
      <c r="R111" s="344"/>
    </row>
    <row r="112" spans="1:18" s="1" customFormat="1">
      <c r="A112" s="333"/>
      <c r="B112" s="336"/>
      <c r="C112" s="8" t="s">
        <v>43</v>
      </c>
      <c r="D112" s="346"/>
      <c r="E112" s="346"/>
      <c r="F112" s="9" t="s">
        <v>44</v>
      </c>
      <c r="G112" s="10" t="s">
        <v>45</v>
      </c>
      <c r="H112" s="10" t="s">
        <v>46</v>
      </c>
      <c r="I112" s="10" t="s">
        <v>47</v>
      </c>
      <c r="J112" s="10" t="s">
        <v>48</v>
      </c>
      <c r="K112" s="10" t="s">
        <v>49</v>
      </c>
      <c r="L112" s="10" t="s">
        <v>50</v>
      </c>
      <c r="M112" s="10" t="s">
        <v>51</v>
      </c>
      <c r="N112" s="10" t="s">
        <v>52</v>
      </c>
      <c r="O112" s="10" t="s">
        <v>53</v>
      </c>
      <c r="P112" s="10" t="s">
        <v>54</v>
      </c>
      <c r="Q112" s="10" t="s">
        <v>55</v>
      </c>
      <c r="R112" s="10" t="s">
        <v>56</v>
      </c>
    </row>
    <row r="113" spans="1:18" s="1" customFormat="1">
      <c r="A113" s="11">
        <v>1</v>
      </c>
      <c r="B113" s="133" t="s">
        <v>309</v>
      </c>
      <c r="C113" s="133" t="s">
        <v>226</v>
      </c>
      <c r="D113" s="62">
        <v>450000</v>
      </c>
      <c r="E113" s="147" t="s">
        <v>324</v>
      </c>
      <c r="F113" s="131" t="s">
        <v>225</v>
      </c>
      <c r="G113" s="16"/>
      <c r="H113" s="16"/>
      <c r="I113" s="16"/>
      <c r="J113" s="16" t="s">
        <v>60</v>
      </c>
      <c r="K113" s="16" t="s">
        <v>60</v>
      </c>
      <c r="L113" s="16" t="s">
        <v>60</v>
      </c>
      <c r="M113" s="16" t="s">
        <v>60</v>
      </c>
      <c r="N113" s="16" t="s">
        <v>60</v>
      </c>
      <c r="O113" s="16" t="s">
        <v>60</v>
      </c>
      <c r="P113" s="16"/>
      <c r="Q113" s="16"/>
      <c r="R113" s="16"/>
    </row>
    <row r="114" spans="1:18" ht="18" customHeight="1">
      <c r="A114" s="17"/>
      <c r="B114" s="130" t="s">
        <v>310</v>
      </c>
      <c r="C114" s="130" t="s">
        <v>228</v>
      </c>
      <c r="D114" s="64"/>
      <c r="E114" s="148" t="s">
        <v>58</v>
      </c>
      <c r="F114" s="145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</row>
    <row r="115" spans="1:18" ht="18" customHeight="1">
      <c r="A115" s="17"/>
      <c r="B115" s="130"/>
      <c r="C115" s="130"/>
      <c r="D115" s="64"/>
      <c r="E115" s="147"/>
      <c r="F115" s="34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</row>
    <row r="116" spans="1:18" ht="18" customHeight="1">
      <c r="A116" s="141">
        <v>2</v>
      </c>
      <c r="B116" s="130" t="s">
        <v>311</v>
      </c>
      <c r="C116" s="130" t="s">
        <v>227</v>
      </c>
      <c r="D116" s="176">
        <v>5000000</v>
      </c>
      <c r="E116" s="147" t="s">
        <v>229</v>
      </c>
      <c r="F116" s="131" t="s">
        <v>225</v>
      </c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</row>
    <row r="117" spans="1:18" ht="18" customHeight="1">
      <c r="A117" s="17"/>
      <c r="B117" s="130" t="s">
        <v>312</v>
      </c>
      <c r="C117" s="130"/>
      <c r="D117" s="64"/>
      <c r="E117" s="148" t="s">
        <v>58</v>
      </c>
      <c r="F117" s="19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</row>
    <row r="118" spans="1:18" ht="18" customHeight="1">
      <c r="A118" s="17"/>
      <c r="B118" s="130" t="s">
        <v>313</v>
      </c>
      <c r="C118" s="20"/>
      <c r="D118" s="64"/>
      <c r="E118" s="30"/>
      <c r="F118" s="19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</row>
    <row r="119" spans="1:18" ht="18" customHeight="1">
      <c r="A119" s="17"/>
      <c r="B119" s="126"/>
      <c r="C119" s="20"/>
      <c r="D119" s="64"/>
      <c r="E119" s="33"/>
      <c r="F119" s="19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</row>
    <row r="120" spans="1:18" ht="18" customHeight="1">
      <c r="A120" s="141">
        <v>3</v>
      </c>
      <c r="B120" s="130" t="s">
        <v>311</v>
      </c>
      <c r="C120" s="130" t="s">
        <v>227</v>
      </c>
      <c r="D120" s="176">
        <v>600000</v>
      </c>
      <c r="E120" s="147" t="s">
        <v>230</v>
      </c>
      <c r="F120" s="131" t="s">
        <v>225</v>
      </c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</row>
    <row r="121" spans="1:18" ht="18" customHeight="1">
      <c r="A121" s="17"/>
      <c r="B121" s="130" t="s">
        <v>314</v>
      </c>
      <c r="C121" s="130"/>
      <c r="D121" s="64"/>
      <c r="E121" s="148" t="s">
        <v>58</v>
      </c>
      <c r="F121" s="19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</row>
    <row r="122" spans="1:18" ht="16.149999999999999" customHeight="1">
      <c r="A122" s="24"/>
      <c r="B122" s="70"/>
      <c r="C122" s="128"/>
      <c r="D122" s="177"/>
      <c r="E122" s="35"/>
      <c r="F122" s="24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</row>
    <row r="123" spans="1:18" ht="18" customHeight="1">
      <c r="A123" s="141">
        <v>4</v>
      </c>
      <c r="B123" s="130" t="s">
        <v>309</v>
      </c>
      <c r="C123" s="130" t="s">
        <v>226</v>
      </c>
      <c r="D123" s="176">
        <v>3000000</v>
      </c>
      <c r="E123" s="147" t="s">
        <v>230</v>
      </c>
      <c r="F123" s="131" t="s">
        <v>225</v>
      </c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</row>
    <row r="124" spans="1:18" ht="18" customHeight="1">
      <c r="A124" s="17"/>
      <c r="B124" s="130" t="s">
        <v>323</v>
      </c>
      <c r="C124" s="130" t="s">
        <v>231</v>
      </c>
      <c r="D124" s="64"/>
      <c r="E124" s="148" t="s">
        <v>58</v>
      </c>
      <c r="F124" s="19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</row>
    <row r="125" spans="1:18">
      <c r="A125" s="24"/>
      <c r="B125" s="129"/>
      <c r="C125" s="130"/>
      <c r="D125" s="32"/>
      <c r="F125" s="146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</row>
    <row r="126" spans="1:18" s="143" customFormat="1">
      <c r="A126" s="141">
        <v>5</v>
      </c>
      <c r="B126" s="130" t="s">
        <v>317</v>
      </c>
      <c r="C126" s="129" t="s">
        <v>318</v>
      </c>
      <c r="D126" s="139">
        <v>2768000</v>
      </c>
      <c r="E126" s="135" t="s">
        <v>319</v>
      </c>
      <c r="F126" s="131"/>
      <c r="G126" s="179"/>
      <c r="H126" s="179"/>
      <c r="I126" s="179"/>
      <c r="J126" s="179"/>
      <c r="K126" s="179"/>
      <c r="L126" s="179"/>
      <c r="M126" s="179"/>
      <c r="N126" s="179"/>
      <c r="O126" s="179"/>
      <c r="P126" s="179" t="s">
        <v>60</v>
      </c>
      <c r="Q126" s="179" t="s">
        <v>60</v>
      </c>
      <c r="R126" s="179" t="s">
        <v>60</v>
      </c>
    </row>
    <row r="127" spans="1:18" s="143" customFormat="1">
      <c r="A127" s="227"/>
      <c r="B127" s="130" t="s">
        <v>320</v>
      </c>
      <c r="C127" s="129" t="s">
        <v>321</v>
      </c>
      <c r="D127" s="228"/>
      <c r="E127" s="135" t="s">
        <v>58</v>
      </c>
      <c r="F127" s="229"/>
      <c r="G127" s="130"/>
      <c r="H127" s="130"/>
      <c r="I127" s="130"/>
      <c r="J127" s="130"/>
      <c r="K127" s="130"/>
      <c r="L127" s="130"/>
      <c r="M127" s="130"/>
      <c r="N127" s="130"/>
      <c r="O127" s="130"/>
      <c r="P127" s="130"/>
      <c r="Q127" s="130"/>
      <c r="R127" s="130"/>
    </row>
    <row r="128" spans="1:18" s="143" customFormat="1">
      <c r="A128" s="227"/>
      <c r="B128" s="130"/>
      <c r="C128" s="129" t="s">
        <v>322</v>
      </c>
      <c r="D128" s="228"/>
      <c r="E128" s="135"/>
      <c r="F128" s="229"/>
      <c r="G128" s="130"/>
      <c r="H128" s="130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</row>
    <row r="129" spans="1:18" s="143" customFormat="1">
      <c r="A129" s="227"/>
      <c r="B129" s="130"/>
      <c r="C129" s="129" t="s">
        <v>316</v>
      </c>
      <c r="D129" s="228"/>
      <c r="E129" s="135"/>
      <c r="F129" s="229"/>
      <c r="G129" s="130"/>
      <c r="H129" s="130"/>
      <c r="I129" s="130"/>
      <c r="J129" s="130"/>
      <c r="K129" s="130"/>
      <c r="L129" s="130"/>
      <c r="M129" s="130"/>
      <c r="N129" s="130"/>
      <c r="O129" s="130"/>
      <c r="P129" s="130"/>
      <c r="Q129" s="130"/>
      <c r="R129" s="130"/>
    </row>
    <row r="130" spans="1:18">
      <c r="A130" s="24"/>
      <c r="B130" s="126"/>
      <c r="C130" s="144"/>
      <c r="D130" s="31"/>
      <c r="E130" s="20"/>
      <c r="F130" s="145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</row>
    <row r="131" spans="1:18">
      <c r="A131" s="24"/>
      <c r="B131" s="12"/>
      <c r="C131" s="12"/>
      <c r="D131" s="13"/>
      <c r="E131" s="68"/>
      <c r="F131" s="145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</row>
    <row r="132" spans="1:18" s="53" customFormat="1">
      <c r="A132" s="37"/>
      <c r="B132" s="39"/>
      <c r="C132" s="39"/>
      <c r="D132" s="180"/>
      <c r="E132" s="181"/>
      <c r="F132" s="182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</row>
    <row r="133" spans="1:18">
      <c r="A133" s="149"/>
      <c r="B133" s="68"/>
      <c r="C133" s="68"/>
      <c r="D133" s="178"/>
      <c r="E133" s="68"/>
      <c r="F133" s="171"/>
    </row>
    <row r="134" spans="1:18">
      <c r="A134" s="149"/>
      <c r="B134" s="68"/>
      <c r="C134" s="68"/>
      <c r="D134" s="178"/>
      <c r="E134" s="68"/>
      <c r="F134" s="171"/>
    </row>
    <row r="135" spans="1:18">
      <c r="A135" s="42">
        <v>3</v>
      </c>
      <c r="B135" s="43"/>
      <c r="C135" s="42"/>
      <c r="D135" s="155">
        <f>SUM(D113:D132)</f>
        <v>11818000</v>
      </c>
      <c r="E135" s="2"/>
      <c r="F135" s="154"/>
    </row>
  </sheetData>
  <mergeCells count="22">
    <mergeCell ref="G89:I89"/>
    <mergeCell ref="A11:A12"/>
    <mergeCell ref="B11:B12"/>
    <mergeCell ref="D11:D12"/>
    <mergeCell ref="E11:E12"/>
    <mergeCell ref="G11:I11"/>
    <mergeCell ref="P1:R1"/>
    <mergeCell ref="A111:A112"/>
    <mergeCell ref="B111:B112"/>
    <mergeCell ref="D111:D112"/>
    <mergeCell ref="E111:E112"/>
    <mergeCell ref="G111:I111"/>
    <mergeCell ref="J111:R111"/>
    <mergeCell ref="J89:R89"/>
    <mergeCell ref="J11:R11"/>
    <mergeCell ref="A3:R3"/>
    <mergeCell ref="A4:R4"/>
    <mergeCell ref="A5:R5"/>
    <mergeCell ref="A89:A90"/>
    <mergeCell ref="B89:B90"/>
    <mergeCell ref="D89:D90"/>
    <mergeCell ref="E89:E90"/>
  </mergeCells>
  <pageMargins left="0.39370078740157483" right="0.35433070866141736" top="0.74803149606299213" bottom="0.74803149606299213" header="0.31496062992125984" footer="0.31496062992125984"/>
  <pageSetup paperSize="9" scale="93" orientation="landscape" r:id="rId1"/>
  <headerFooter>
    <oddFooter>&amp;C&amp;"TH NiramitIT๙,ตัวเอียง"&amp;14แผนดำเนินงาน ประจำปีงบประมาณ พ.ศ. 25๖8</oddFooter>
  </headerFooter>
  <rowBreaks count="2" manualBreakCount="2">
    <brk id="27" max="16383" man="1"/>
    <brk id="10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7"/>
  </sheetPr>
  <dimension ref="A1:H9"/>
  <sheetViews>
    <sheetView view="pageLayout" topLeftCell="A13" zoomScaleNormal="130" workbookViewId="0">
      <selection activeCell="G13" sqref="G13"/>
    </sheetView>
  </sheetViews>
  <sheetFormatPr defaultColWidth="9" defaultRowHeight="20.25"/>
  <cols>
    <col min="1" max="1" width="5.140625" style="136" customWidth="1"/>
    <col min="2" max="2" width="36.28515625" style="136" customWidth="1"/>
    <col min="3" max="3" width="11.7109375" style="136" customWidth="1"/>
    <col min="4" max="4" width="10.7109375" style="136" customWidth="1"/>
    <col min="5" max="6" width="9.7109375" style="136" customWidth="1"/>
    <col min="7" max="7" width="19.28515625" style="136" customWidth="1"/>
    <col min="8" max="8" width="11.28515625" style="136" customWidth="1"/>
    <col min="9" max="16384" width="9" style="136"/>
  </cols>
  <sheetData>
    <row r="1" spans="1:8">
      <c r="H1" s="137"/>
    </row>
    <row r="2" spans="1:8">
      <c r="A2" s="366" t="s">
        <v>207</v>
      </c>
      <c r="B2" s="366"/>
      <c r="C2" s="366"/>
      <c r="D2" s="366"/>
      <c r="E2" s="366"/>
      <c r="F2" s="366"/>
      <c r="G2" s="366"/>
      <c r="H2" s="366"/>
    </row>
    <row r="3" spans="1:8">
      <c r="A3" s="367" t="s">
        <v>426</v>
      </c>
      <c r="B3" s="366"/>
      <c r="C3" s="366"/>
      <c r="D3" s="366"/>
      <c r="E3" s="366"/>
      <c r="F3" s="366"/>
      <c r="G3" s="366"/>
      <c r="H3" s="366"/>
    </row>
    <row r="4" spans="1:8">
      <c r="A4" s="366" t="s">
        <v>34</v>
      </c>
      <c r="B4" s="366"/>
      <c r="C4" s="366"/>
      <c r="D4" s="366"/>
      <c r="E4" s="366"/>
      <c r="F4" s="366"/>
      <c r="G4" s="366"/>
      <c r="H4" s="366"/>
    </row>
    <row r="6" spans="1:8">
      <c r="A6" s="136" t="s">
        <v>208</v>
      </c>
      <c r="C6" s="88" t="s">
        <v>3</v>
      </c>
      <c r="D6" s="137">
        <f>+'ค สนง'!A18</f>
        <v>2</v>
      </c>
      <c r="E6" s="136" t="s">
        <v>209</v>
      </c>
      <c r="F6" s="136" t="s">
        <v>210</v>
      </c>
      <c r="G6" s="286">
        <f>+'ค สนง'!D18</f>
        <v>472000</v>
      </c>
      <c r="H6" s="136" t="s">
        <v>211</v>
      </c>
    </row>
    <row r="7" spans="1:8">
      <c r="A7" s="88" t="s">
        <v>422</v>
      </c>
      <c r="C7" s="136" t="s">
        <v>3</v>
      </c>
      <c r="D7" s="137">
        <f>+'ค สนาม'!A16</f>
        <v>1</v>
      </c>
      <c r="E7" s="136" t="s">
        <v>209</v>
      </c>
      <c r="F7" s="136" t="s">
        <v>210</v>
      </c>
      <c r="G7" s="286">
        <f>+'ค สนาม'!D16</f>
        <v>119600</v>
      </c>
      <c r="H7" s="136" t="s">
        <v>211</v>
      </c>
    </row>
    <row r="8" spans="1:8">
      <c r="A8" s="287" t="s">
        <v>438</v>
      </c>
      <c r="B8" s="288"/>
      <c r="C8" s="287" t="s">
        <v>3</v>
      </c>
      <c r="D8" s="289">
        <f>+'ค คอม (2)'!A15</f>
        <v>1</v>
      </c>
      <c r="E8" s="288" t="s">
        <v>209</v>
      </c>
      <c r="F8" s="288" t="s">
        <v>210</v>
      </c>
      <c r="G8" s="290">
        <f>+'ค คอม (2)'!D15</f>
        <v>1051000</v>
      </c>
      <c r="H8" s="287" t="s">
        <v>211</v>
      </c>
    </row>
    <row r="9" spans="1:8" s="138" customFormat="1">
      <c r="B9" s="150" t="s">
        <v>31</v>
      </c>
      <c r="D9" s="277">
        <f>SUM(D6:D8)</f>
        <v>4</v>
      </c>
      <c r="E9" s="138" t="s">
        <v>209</v>
      </c>
      <c r="F9" s="138" t="s">
        <v>210</v>
      </c>
      <c r="G9" s="156">
        <f>SUM(G6:G8)</f>
        <v>1642600</v>
      </c>
      <c r="H9" s="138" t="s">
        <v>211</v>
      </c>
    </row>
  </sheetData>
  <mergeCells count="3">
    <mergeCell ref="A2:H2"/>
    <mergeCell ref="A3:H3"/>
    <mergeCell ref="A4:H4"/>
  </mergeCells>
  <pageMargins left="0.55118110236220474" right="0.19685039370078741" top="0.74803149606299213" bottom="0.74803149606299213" header="0.31496062992125984" footer="0.31496062992125984"/>
  <pageSetup paperSize="9" orientation="landscape" r:id="rId1"/>
  <headerFooter>
    <oddFooter>&amp;C&amp;"TH NiramitIT๙,ตัวเอียง"&amp;16แผนดำเนินงาน ประจำปีงบประมาณ พ.ศ. 25๖9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7"/>
  </sheetPr>
  <dimension ref="A1:S18"/>
  <sheetViews>
    <sheetView showWhiteSpace="0" view="pageLayout" zoomScaleNormal="130" workbookViewId="0">
      <selection activeCell="C15" sqref="C15"/>
    </sheetView>
  </sheetViews>
  <sheetFormatPr defaultColWidth="9" defaultRowHeight="18.75"/>
  <cols>
    <col min="1" max="1" width="5.140625" style="3" customWidth="1"/>
    <col min="2" max="2" width="24.7109375" style="3" customWidth="1"/>
    <col min="3" max="3" width="31" style="3" customWidth="1"/>
    <col min="4" max="4" width="10.7109375" style="3" customWidth="1"/>
    <col min="5" max="5" width="9.7109375" style="3" customWidth="1"/>
    <col min="6" max="6" width="10.85546875" style="3" bestFit="1" customWidth="1"/>
    <col min="7" max="7" width="3.85546875" style="3" customWidth="1"/>
    <col min="8" max="8" width="4" style="3" customWidth="1"/>
    <col min="9" max="9" width="3.7109375" style="3" customWidth="1"/>
    <col min="10" max="10" width="3.85546875" style="3" customWidth="1"/>
    <col min="11" max="11" width="4" style="3" customWidth="1"/>
    <col min="12" max="12" width="3.85546875" style="3" customWidth="1"/>
    <col min="13" max="13" width="4.28515625" style="3" customWidth="1"/>
    <col min="14" max="14" width="4" style="3" customWidth="1"/>
    <col min="15" max="18" width="3.85546875" style="3" customWidth="1"/>
    <col min="19" max="16384" width="9" style="3"/>
  </cols>
  <sheetData>
    <row r="1" spans="1:19">
      <c r="P1" s="375" t="s">
        <v>212</v>
      </c>
      <c r="Q1" s="376"/>
      <c r="R1" s="376"/>
    </row>
    <row r="2" spans="1:19">
      <c r="A2" s="357" t="s">
        <v>207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0"/>
    </row>
    <row r="3" spans="1:19">
      <c r="A3" s="340" t="s">
        <v>338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0"/>
    </row>
    <row r="4" spans="1:19">
      <c r="A4" s="340" t="s">
        <v>34</v>
      </c>
      <c r="B4" s="340"/>
      <c r="C4" s="340"/>
      <c r="D4" s="340"/>
      <c r="E4" s="340"/>
      <c r="F4" s="340"/>
      <c r="G4" s="340"/>
      <c r="H4" s="340"/>
      <c r="I4" s="340"/>
      <c r="J4" s="340"/>
      <c r="K4" s="340"/>
      <c r="L4" s="340"/>
      <c r="M4" s="340"/>
      <c r="N4" s="340"/>
      <c r="O4" s="340"/>
      <c r="P4" s="340"/>
      <c r="Q4" s="340"/>
      <c r="R4" s="340"/>
    </row>
    <row r="5" spans="1:19" s="1" customFormat="1">
      <c r="A5" s="132" t="s">
        <v>208</v>
      </c>
      <c r="B5" s="4"/>
      <c r="C5" s="4"/>
      <c r="D5" s="4"/>
      <c r="E5" s="4"/>
      <c r="F5" s="4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57"/>
    </row>
    <row r="6" spans="1:19" s="1" customFormat="1" ht="7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57"/>
    </row>
    <row r="7" spans="1:19" s="1" customFormat="1">
      <c r="A7" s="331" t="s">
        <v>37</v>
      </c>
      <c r="B7" s="334" t="s">
        <v>38</v>
      </c>
      <c r="C7" s="6" t="s">
        <v>39</v>
      </c>
      <c r="D7" s="345" t="s">
        <v>11</v>
      </c>
      <c r="E7" s="345" t="s">
        <v>40</v>
      </c>
      <c r="F7" s="7" t="s">
        <v>41</v>
      </c>
      <c r="G7" s="342" t="s">
        <v>224</v>
      </c>
      <c r="H7" s="343"/>
      <c r="I7" s="344"/>
      <c r="J7" s="342" t="s">
        <v>336</v>
      </c>
      <c r="K7" s="343"/>
      <c r="L7" s="343"/>
      <c r="M7" s="343"/>
      <c r="N7" s="343"/>
      <c r="O7" s="343"/>
      <c r="P7" s="343"/>
      <c r="Q7" s="343"/>
      <c r="R7" s="344"/>
      <c r="S7" s="57"/>
    </row>
    <row r="8" spans="1:19">
      <c r="A8" s="333"/>
      <c r="B8" s="336"/>
      <c r="C8" s="8" t="s">
        <v>43</v>
      </c>
      <c r="D8" s="346"/>
      <c r="E8" s="346"/>
      <c r="F8" s="9" t="s">
        <v>44</v>
      </c>
      <c r="G8" s="10" t="s">
        <v>45</v>
      </c>
      <c r="H8" s="10" t="s">
        <v>46</v>
      </c>
      <c r="I8" s="10" t="s">
        <v>47</v>
      </c>
      <c r="J8" s="10" t="s">
        <v>48</v>
      </c>
      <c r="K8" s="10" t="s">
        <v>49</v>
      </c>
      <c r="L8" s="10" t="s">
        <v>50</v>
      </c>
      <c r="M8" s="10" t="s">
        <v>51</v>
      </c>
      <c r="N8" s="10" t="s">
        <v>52</v>
      </c>
      <c r="O8" s="10" t="s">
        <v>53</v>
      </c>
      <c r="P8" s="10" t="s">
        <v>54</v>
      </c>
      <c r="Q8" s="10" t="s">
        <v>55</v>
      </c>
      <c r="R8" s="10" t="s">
        <v>56</v>
      </c>
      <c r="S8" s="58"/>
    </row>
    <row r="9" spans="1:19">
      <c r="A9" s="11">
        <v>1</v>
      </c>
      <c r="B9" s="46" t="s">
        <v>213</v>
      </c>
      <c r="C9" s="47" t="s">
        <v>419</v>
      </c>
      <c r="D9" s="14">
        <v>343200</v>
      </c>
      <c r="E9" s="134" t="s">
        <v>58</v>
      </c>
      <c r="F9" s="140" t="s">
        <v>80</v>
      </c>
      <c r="G9" s="48"/>
      <c r="H9" s="48" t="s">
        <v>60</v>
      </c>
      <c r="I9" s="48" t="s">
        <v>60</v>
      </c>
      <c r="J9" s="48"/>
      <c r="K9" s="48"/>
      <c r="L9" s="48"/>
      <c r="M9" s="48"/>
      <c r="N9" s="48"/>
      <c r="O9" s="48"/>
      <c r="P9" s="48"/>
      <c r="Q9" s="59"/>
      <c r="R9" s="59"/>
      <c r="S9" s="58"/>
    </row>
    <row r="10" spans="1:19">
      <c r="A10" s="50"/>
      <c r="B10" s="280" t="s">
        <v>418</v>
      </c>
      <c r="C10" s="129" t="s">
        <v>417</v>
      </c>
      <c r="D10" s="29"/>
      <c r="E10" s="139"/>
      <c r="F10" s="131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58"/>
    </row>
    <row r="11" spans="1:19" s="1" customFormat="1">
      <c r="A11" s="17"/>
      <c r="B11" s="22"/>
      <c r="C11" s="3" t="s">
        <v>439</v>
      </c>
      <c r="D11" s="49"/>
      <c r="E11" s="135"/>
      <c r="F11" s="19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57"/>
    </row>
    <row r="12" spans="1:19" s="1" customFormat="1">
      <c r="A12" s="17"/>
      <c r="B12" s="281"/>
      <c r="C12" s="130"/>
      <c r="D12" s="4"/>
      <c r="E12" s="18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57"/>
    </row>
    <row r="13" spans="1:19" s="143" customFormat="1">
      <c r="A13" s="141">
        <v>2</v>
      </c>
      <c r="B13" s="20" t="s">
        <v>420</v>
      </c>
      <c r="C13" s="3" t="s">
        <v>419</v>
      </c>
      <c r="D13" s="139">
        <v>128800</v>
      </c>
      <c r="E13" s="135" t="s">
        <v>58</v>
      </c>
      <c r="F13" s="131" t="s">
        <v>80</v>
      </c>
      <c r="G13" s="16"/>
      <c r="H13" s="16" t="s">
        <v>60</v>
      </c>
      <c r="I13" s="16" t="s">
        <v>60</v>
      </c>
      <c r="J13" s="16"/>
      <c r="K13" s="16"/>
      <c r="L13" s="16"/>
      <c r="M13" s="16"/>
      <c r="N13" s="16"/>
      <c r="O13" s="16"/>
      <c r="P13" s="16"/>
      <c r="Q13" s="16"/>
      <c r="R13" s="16"/>
    </row>
    <row r="14" spans="1:19" s="143" customFormat="1">
      <c r="A14" s="141"/>
      <c r="B14" s="22" t="s">
        <v>418</v>
      </c>
      <c r="C14" s="3" t="s">
        <v>421</v>
      </c>
      <c r="D14" s="135"/>
      <c r="E14" s="135"/>
      <c r="F14" s="131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</row>
    <row r="15" spans="1:19" s="143" customFormat="1">
      <c r="A15" s="141"/>
      <c r="B15" s="130"/>
      <c r="C15" s="3" t="s">
        <v>439</v>
      </c>
      <c r="D15" s="135"/>
      <c r="E15" s="135"/>
      <c r="F15" s="131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</row>
    <row r="16" spans="1:19" s="143" customFormat="1">
      <c r="A16" s="141"/>
      <c r="B16" s="130"/>
      <c r="C16" s="129"/>
      <c r="D16" s="135"/>
      <c r="E16" s="135"/>
      <c r="F16" s="131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</row>
    <row r="17" spans="1:18" s="1" customFormat="1">
      <c r="A17" s="165"/>
      <c r="B17" s="278"/>
      <c r="C17" s="85"/>
      <c r="D17" s="279"/>
      <c r="E17" s="233"/>
      <c r="F17" s="166"/>
      <c r="G17" s="232"/>
      <c r="H17" s="232"/>
      <c r="I17" s="232"/>
      <c r="J17" s="232"/>
      <c r="K17" s="232"/>
      <c r="L17" s="232"/>
      <c r="M17" s="232"/>
      <c r="N17" s="232"/>
      <c r="O17" s="232"/>
      <c r="P17" s="232"/>
      <c r="Q17" s="232"/>
      <c r="R17" s="232"/>
    </row>
    <row r="18" spans="1:18" s="2" customFormat="1">
      <c r="A18" s="44">
        <f>COUNT(A9:A17)</f>
        <v>2</v>
      </c>
      <c r="D18" s="45">
        <f>SUM(D9:D17)</f>
        <v>472000</v>
      </c>
      <c r="E18" s="45">
        <f>SUM(E9:E17)</f>
        <v>0</v>
      </c>
    </row>
  </sheetData>
  <mergeCells count="10">
    <mergeCell ref="P1:R1"/>
    <mergeCell ref="A2:R2"/>
    <mergeCell ref="A3:R3"/>
    <mergeCell ref="A4:R4"/>
    <mergeCell ref="A7:A8"/>
    <mergeCell ref="B7:B8"/>
    <mergeCell ref="D7:D8"/>
    <mergeCell ref="E7:E8"/>
    <mergeCell ref="G7:I7"/>
    <mergeCell ref="J7:R7"/>
  </mergeCells>
  <pageMargins left="0.55118110236220474" right="0.19685039370078741" top="0.74803149606299213" bottom="0.74803149606299213" header="0.31496062992125984" footer="0.31496062992125984"/>
  <pageSetup paperSize="9" scale="94" orientation="landscape" r:id="rId1"/>
  <headerFooter>
    <oddFooter>&amp;C&amp;"TH NiramitIT๙,ตัวเอียง"&amp;16แผนดำเนินงาน ประจำปีงบประมาณ พ.ศ. 25๖9</oddFooter>
  </headerFooter>
  <colBreaks count="1" manualBreakCount="1">
    <brk id="18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7"/>
  </sheetPr>
  <dimension ref="A1:S16"/>
  <sheetViews>
    <sheetView view="pageLayout" topLeftCell="D1" zoomScaleNormal="130" workbookViewId="0">
      <selection activeCell="C9" sqref="C9"/>
    </sheetView>
  </sheetViews>
  <sheetFormatPr defaultColWidth="9" defaultRowHeight="18.75"/>
  <cols>
    <col min="1" max="1" width="5.140625" style="3" customWidth="1"/>
    <col min="2" max="2" width="24" style="3" customWidth="1"/>
    <col min="3" max="3" width="32.28515625" style="3" customWidth="1"/>
    <col min="4" max="4" width="10.7109375" style="3" customWidth="1"/>
    <col min="5" max="6" width="9.7109375" style="3" customWidth="1"/>
    <col min="7" max="7" width="3.85546875" style="3" customWidth="1"/>
    <col min="8" max="8" width="4" style="3" customWidth="1"/>
    <col min="9" max="9" width="3.7109375" style="3" customWidth="1"/>
    <col min="10" max="10" width="3.85546875" style="3" customWidth="1"/>
    <col min="11" max="11" width="4" style="3" customWidth="1"/>
    <col min="12" max="12" width="3.85546875" style="3" customWidth="1"/>
    <col min="13" max="13" width="4.28515625" style="3" customWidth="1"/>
    <col min="14" max="14" width="4" style="3" customWidth="1"/>
    <col min="15" max="18" width="3.85546875" style="3" customWidth="1"/>
    <col min="19" max="16384" width="9" style="3"/>
  </cols>
  <sheetData>
    <row r="1" spans="1:19">
      <c r="P1" s="375" t="s">
        <v>212</v>
      </c>
      <c r="Q1" s="376"/>
      <c r="R1" s="376"/>
    </row>
    <row r="2" spans="1:19">
      <c r="A2" s="357" t="s">
        <v>207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0"/>
    </row>
    <row r="3" spans="1:19">
      <c r="A3" s="340" t="s">
        <v>338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0"/>
    </row>
    <row r="4" spans="1:19">
      <c r="A4" s="340" t="s">
        <v>34</v>
      </c>
      <c r="B4" s="340"/>
      <c r="C4" s="340"/>
      <c r="D4" s="340"/>
      <c r="E4" s="340"/>
      <c r="F4" s="340"/>
      <c r="G4" s="340"/>
      <c r="H4" s="340"/>
      <c r="I4" s="340"/>
      <c r="J4" s="340"/>
      <c r="K4" s="340"/>
      <c r="L4" s="340"/>
      <c r="M4" s="340"/>
      <c r="N4" s="340"/>
      <c r="O4" s="340"/>
      <c r="P4" s="340"/>
      <c r="Q4" s="340"/>
      <c r="R4" s="340"/>
    </row>
    <row r="5" spans="1:19" s="1" customFormat="1">
      <c r="A5" s="5" t="s">
        <v>422</v>
      </c>
      <c r="B5" s="4"/>
      <c r="C5" s="4"/>
      <c r="D5" s="4"/>
      <c r="E5" s="4"/>
      <c r="F5" s="4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57"/>
    </row>
    <row r="6" spans="1:19" s="1" customFormat="1" ht="7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57"/>
    </row>
    <row r="7" spans="1:19" s="1" customFormat="1">
      <c r="A7" s="331" t="s">
        <v>37</v>
      </c>
      <c r="B7" s="334" t="s">
        <v>38</v>
      </c>
      <c r="C7" s="6" t="s">
        <v>39</v>
      </c>
      <c r="D7" s="345" t="s">
        <v>11</v>
      </c>
      <c r="E7" s="345" t="s">
        <v>40</v>
      </c>
      <c r="F7" s="7" t="s">
        <v>41</v>
      </c>
      <c r="G7" s="342" t="s">
        <v>224</v>
      </c>
      <c r="H7" s="343"/>
      <c r="I7" s="344"/>
      <c r="J7" s="342" t="s">
        <v>336</v>
      </c>
      <c r="K7" s="343"/>
      <c r="L7" s="343"/>
      <c r="M7" s="343"/>
      <c r="N7" s="343"/>
      <c r="O7" s="343"/>
      <c r="P7" s="343"/>
      <c r="Q7" s="343"/>
      <c r="R7" s="344"/>
      <c r="S7" s="57"/>
    </row>
    <row r="8" spans="1:19">
      <c r="A8" s="333"/>
      <c r="B8" s="336"/>
      <c r="C8" s="8" t="s">
        <v>43</v>
      </c>
      <c r="D8" s="346"/>
      <c r="E8" s="346"/>
      <c r="F8" s="9" t="s">
        <v>44</v>
      </c>
      <c r="G8" s="10" t="s">
        <v>45</v>
      </c>
      <c r="H8" s="10" t="s">
        <v>46</v>
      </c>
      <c r="I8" s="10" t="s">
        <v>47</v>
      </c>
      <c r="J8" s="10" t="s">
        <v>48</v>
      </c>
      <c r="K8" s="10" t="s">
        <v>49</v>
      </c>
      <c r="L8" s="10" t="s">
        <v>50</v>
      </c>
      <c r="M8" s="10" t="s">
        <v>51</v>
      </c>
      <c r="N8" s="10" t="s">
        <v>52</v>
      </c>
      <c r="O8" s="10" t="s">
        <v>53</v>
      </c>
      <c r="P8" s="10" t="s">
        <v>54</v>
      </c>
      <c r="Q8" s="10" t="s">
        <v>55</v>
      </c>
      <c r="R8" s="10" t="s">
        <v>56</v>
      </c>
      <c r="S8" s="58"/>
    </row>
    <row r="9" spans="1:19">
      <c r="A9" s="11">
        <v>1</v>
      </c>
      <c r="B9" s="46" t="s">
        <v>441</v>
      </c>
      <c r="C9" s="47" t="s">
        <v>442</v>
      </c>
      <c r="D9" s="14">
        <v>119600</v>
      </c>
      <c r="E9" s="134" t="s">
        <v>58</v>
      </c>
      <c r="F9" s="15" t="s">
        <v>80</v>
      </c>
      <c r="G9" s="48"/>
      <c r="H9" s="48" t="s">
        <v>60</v>
      </c>
      <c r="I9" s="48" t="s">
        <v>60</v>
      </c>
      <c r="J9" s="48"/>
      <c r="K9" s="48"/>
      <c r="L9" s="48"/>
      <c r="M9" s="48"/>
      <c r="N9" s="48"/>
      <c r="O9" s="48"/>
      <c r="P9" s="48"/>
      <c r="Q9" s="59"/>
      <c r="R9" s="59"/>
      <c r="S9" s="58"/>
    </row>
    <row r="10" spans="1:19">
      <c r="A10" s="50"/>
      <c r="B10" s="22" t="s">
        <v>440</v>
      </c>
      <c r="C10" s="3" t="s">
        <v>423</v>
      </c>
      <c r="D10" s="29"/>
      <c r="E10" s="139"/>
      <c r="F10" s="131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58"/>
    </row>
    <row r="11" spans="1:19" s="1" customFormat="1">
      <c r="A11" s="17"/>
      <c r="B11" s="22"/>
      <c r="C11" s="3" t="s">
        <v>439</v>
      </c>
      <c r="D11" s="49"/>
      <c r="E11" s="135"/>
      <c r="F11" s="19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57"/>
    </row>
    <row r="12" spans="1:19" s="1" customFormat="1">
      <c r="A12" s="17"/>
      <c r="B12" s="126"/>
      <c r="C12" s="282" t="s">
        <v>424</v>
      </c>
      <c r="D12" s="49"/>
      <c r="E12" s="18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57"/>
    </row>
    <row r="13" spans="1:19" s="143" customFormat="1">
      <c r="A13" s="141"/>
      <c r="B13" s="141"/>
      <c r="C13" s="282" t="s">
        <v>425</v>
      </c>
      <c r="D13" s="139"/>
      <c r="E13" s="135"/>
      <c r="F13" s="131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42"/>
    </row>
    <row r="14" spans="1:19" s="143" customFormat="1">
      <c r="A14" s="141"/>
      <c r="B14" s="126"/>
      <c r="C14" s="129"/>
      <c r="D14" s="135"/>
      <c r="E14" s="135"/>
      <c r="F14" s="131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</row>
    <row r="15" spans="1:19" s="1" customFormat="1">
      <c r="A15" s="8"/>
      <c r="B15" s="52"/>
      <c r="C15" s="53"/>
      <c r="D15" s="54"/>
      <c r="E15" s="55"/>
      <c r="F15" s="9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</row>
    <row r="16" spans="1:19" s="2" customFormat="1">
      <c r="A16" s="44">
        <f>COUNT(A9:A15)</f>
        <v>1</v>
      </c>
      <c r="D16" s="45">
        <f>SUM(D9:D15)</f>
        <v>119600</v>
      </c>
      <c r="E16" s="45">
        <f>SUM(E9:E15)</f>
        <v>0</v>
      </c>
    </row>
  </sheetData>
  <mergeCells count="10">
    <mergeCell ref="P1:R1"/>
    <mergeCell ref="A2:R2"/>
    <mergeCell ref="A3:R3"/>
    <mergeCell ref="A4:R4"/>
    <mergeCell ref="A7:A8"/>
    <mergeCell ref="B7:B8"/>
    <mergeCell ref="D7:D8"/>
    <mergeCell ref="E7:E8"/>
    <mergeCell ref="G7:I7"/>
    <mergeCell ref="J7:R7"/>
  </mergeCells>
  <pageMargins left="0.55118110236220474" right="0.19685039370078741" top="0.74803149606299213" bottom="0.74803149606299213" header="0.31496062992125984" footer="0.31496062992125984"/>
  <pageSetup paperSize="9" scale="94" orientation="landscape" r:id="rId1"/>
  <headerFooter>
    <oddFooter>&amp;C&amp;"TH NiramitIT๙,ตัวเอียง"&amp;16แผนดำเนินงาน ประจำปีงบประมาณ พ.ศ. 25๖9</oddFooter>
  </headerFooter>
  <colBreaks count="1" manualBreakCount="1">
    <brk id="18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7"/>
  </sheetPr>
  <dimension ref="A1:S15"/>
  <sheetViews>
    <sheetView view="pageLayout" zoomScaleNormal="130" workbookViewId="0">
      <selection activeCell="C13" sqref="C13"/>
    </sheetView>
  </sheetViews>
  <sheetFormatPr defaultColWidth="9" defaultRowHeight="18.75"/>
  <cols>
    <col min="1" max="1" width="5.140625" style="3" customWidth="1"/>
    <col min="2" max="2" width="26.7109375" style="3" customWidth="1"/>
    <col min="3" max="3" width="30.7109375" style="3" customWidth="1"/>
    <col min="4" max="4" width="12.28515625" style="3" customWidth="1"/>
    <col min="5" max="5" width="9" style="3" customWidth="1"/>
    <col min="6" max="6" width="9.7109375" style="3" customWidth="1"/>
    <col min="7" max="7" width="3.85546875" style="3" customWidth="1"/>
    <col min="8" max="8" width="4" style="3" customWidth="1"/>
    <col min="9" max="9" width="3.7109375" style="3" customWidth="1"/>
    <col min="10" max="10" width="3.85546875" style="3" customWidth="1"/>
    <col min="11" max="11" width="4" style="3" customWidth="1"/>
    <col min="12" max="12" width="3.85546875" style="3" customWidth="1"/>
    <col min="13" max="13" width="4.28515625" style="3" customWidth="1"/>
    <col min="14" max="14" width="4" style="3" customWidth="1"/>
    <col min="15" max="18" width="3.85546875" style="3" customWidth="1"/>
    <col min="19" max="16384" width="9" style="3"/>
  </cols>
  <sheetData>
    <row r="1" spans="1:19">
      <c r="P1" s="375" t="s">
        <v>212</v>
      </c>
      <c r="Q1" s="376"/>
      <c r="R1" s="376"/>
    </row>
    <row r="2" spans="1:19">
      <c r="A2" s="357" t="s">
        <v>207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0"/>
    </row>
    <row r="3" spans="1:19">
      <c r="A3" s="340" t="s">
        <v>337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0"/>
    </row>
    <row r="4" spans="1:19">
      <c r="A4" s="340" t="s">
        <v>34</v>
      </c>
      <c r="B4" s="340"/>
      <c r="C4" s="340"/>
      <c r="D4" s="340"/>
      <c r="E4" s="340"/>
      <c r="F4" s="340"/>
      <c r="G4" s="340"/>
      <c r="H4" s="340"/>
      <c r="I4" s="340"/>
      <c r="J4" s="340"/>
      <c r="K4" s="340"/>
      <c r="L4" s="340"/>
      <c r="M4" s="340"/>
      <c r="N4" s="340"/>
      <c r="O4" s="340"/>
      <c r="P4" s="340"/>
      <c r="Q4" s="340"/>
      <c r="R4" s="340"/>
    </row>
    <row r="5" spans="1:19" s="1" customFormat="1">
      <c r="A5" s="5" t="s">
        <v>438</v>
      </c>
      <c r="B5" s="4"/>
      <c r="C5" s="4"/>
      <c r="D5" s="4"/>
      <c r="E5" s="4"/>
      <c r="F5" s="4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57"/>
    </row>
    <row r="6" spans="1:19" s="1" customFormat="1" ht="7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57"/>
    </row>
    <row r="7" spans="1:19" s="1" customFormat="1">
      <c r="A7" s="331" t="s">
        <v>37</v>
      </c>
      <c r="B7" s="334" t="s">
        <v>38</v>
      </c>
      <c r="C7" s="6" t="s">
        <v>39</v>
      </c>
      <c r="D7" s="345" t="s">
        <v>11</v>
      </c>
      <c r="E7" s="345" t="s">
        <v>40</v>
      </c>
      <c r="F7" s="7" t="s">
        <v>41</v>
      </c>
      <c r="G7" s="374" t="s">
        <v>42</v>
      </c>
      <c r="H7" s="343"/>
      <c r="I7" s="344"/>
      <c r="J7" s="374" t="s">
        <v>180</v>
      </c>
      <c r="K7" s="343"/>
      <c r="L7" s="343"/>
      <c r="M7" s="343"/>
      <c r="N7" s="343"/>
      <c r="O7" s="343"/>
      <c r="P7" s="343"/>
      <c r="Q7" s="343"/>
      <c r="R7" s="344"/>
      <c r="S7" s="57"/>
    </row>
    <row r="8" spans="1:19">
      <c r="A8" s="333"/>
      <c r="B8" s="336"/>
      <c r="C8" s="8" t="s">
        <v>43</v>
      </c>
      <c r="D8" s="346"/>
      <c r="E8" s="346"/>
      <c r="F8" s="9" t="s">
        <v>44</v>
      </c>
      <c r="G8" s="10" t="s">
        <v>45</v>
      </c>
      <c r="H8" s="10" t="s">
        <v>46</v>
      </c>
      <c r="I8" s="10" t="s">
        <v>47</v>
      </c>
      <c r="J8" s="10" t="s">
        <v>48</v>
      </c>
      <c r="K8" s="10" t="s">
        <v>49</v>
      </c>
      <c r="L8" s="10" t="s">
        <v>50</v>
      </c>
      <c r="M8" s="10" t="s">
        <v>51</v>
      </c>
      <c r="N8" s="10" t="s">
        <v>52</v>
      </c>
      <c r="O8" s="10" t="s">
        <v>53</v>
      </c>
      <c r="P8" s="10" t="s">
        <v>54</v>
      </c>
      <c r="Q8" s="10" t="s">
        <v>55</v>
      </c>
      <c r="R8" s="10" t="s">
        <v>56</v>
      </c>
      <c r="S8" s="58"/>
    </row>
    <row r="9" spans="1:19">
      <c r="A9" s="11">
        <v>1</v>
      </c>
      <c r="B9" s="46" t="s">
        <v>433</v>
      </c>
      <c r="C9" s="47" t="s">
        <v>434</v>
      </c>
      <c r="D9" s="14">
        <v>1051000</v>
      </c>
      <c r="E9" s="134" t="s">
        <v>58</v>
      </c>
      <c r="F9" s="140" t="s">
        <v>59</v>
      </c>
      <c r="G9" s="48"/>
      <c r="H9" s="48"/>
      <c r="I9" s="48" t="s">
        <v>60</v>
      </c>
      <c r="J9" s="48" t="s">
        <v>60</v>
      </c>
      <c r="K9" s="48" t="s">
        <v>60</v>
      </c>
      <c r="L9" s="48"/>
      <c r="M9" s="48"/>
      <c r="N9" s="48"/>
      <c r="O9" s="48"/>
      <c r="P9" s="48"/>
      <c r="Q9" s="59"/>
      <c r="R9" s="59"/>
      <c r="S9" s="58"/>
    </row>
    <row r="10" spans="1:19">
      <c r="A10" s="50"/>
      <c r="B10" s="20"/>
      <c r="C10" s="3" t="s">
        <v>435</v>
      </c>
      <c r="D10" s="29"/>
      <c r="E10" s="139"/>
      <c r="F10" s="131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58"/>
    </row>
    <row r="11" spans="1:19">
      <c r="A11" s="50"/>
      <c r="B11" s="20"/>
      <c r="C11" s="3" t="s">
        <v>436</v>
      </c>
      <c r="D11" s="29"/>
      <c r="E11" s="139"/>
      <c r="F11" s="131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58"/>
    </row>
    <row r="12" spans="1:19" s="1" customFormat="1">
      <c r="A12" s="17"/>
      <c r="B12" s="126"/>
      <c r="C12" s="3" t="s">
        <v>437</v>
      </c>
      <c r="D12" s="49"/>
      <c r="E12" s="135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57"/>
    </row>
    <row r="13" spans="1:19" s="1" customFormat="1">
      <c r="A13" s="17"/>
      <c r="B13" s="126"/>
      <c r="C13" s="282" t="s">
        <v>443</v>
      </c>
      <c r="D13" s="49"/>
      <c r="E13" s="18"/>
      <c r="F13" s="19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57"/>
    </row>
    <row r="14" spans="1:19" s="1" customFormat="1">
      <c r="A14" s="8"/>
      <c r="B14" s="52"/>
      <c r="C14" s="53"/>
      <c r="D14" s="54"/>
      <c r="E14" s="55"/>
      <c r="F14" s="9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</row>
    <row r="15" spans="1:19" s="2" customFormat="1">
      <c r="A15" s="44">
        <f>COUNT(A9:A14)</f>
        <v>1</v>
      </c>
      <c r="D15" s="45">
        <f>SUM(D9:D14)</f>
        <v>1051000</v>
      </c>
      <c r="E15" s="45">
        <f>SUM(E9:E14)</f>
        <v>0</v>
      </c>
    </row>
  </sheetData>
  <mergeCells count="10">
    <mergeCell ref="P1:R1"/>
    <mergeCell ref="A2:R2"/>
    <mergeCell ref="A3:R3"/>
    <mergeCell ref="A4:R4"/>
    <mergeCell ref="A7:A8"/>
    <mergeCell ref="B7:B8"/>
    <mergeCell ref="D7:D8"/>
    <mergeCell ref="E7:E8"/>
    <mergeCell ref="G7:I7"/>
    <mergeCell ref="J7:R7"/>
  </mergeCells>
  <pageMargins left="0.55118110236220474" right="0.19685039370078741" top="0.74803149606299213" bottom="0.74803149606299213" header="0.31496062992125984" footer="0.31496062992125984"/>
  <pageSetup paperSize="9" scale="93" orientation="landscape" r:id="rId1"/>
  <headerFooter>
    <oddFooter>&amp;C&amp;"TH NiramitIT๙,ตัวเอียง"&amp;16แผนดำเนินงาน ประจำปีงบประมาณ พ.ศ. 25๖9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14</vt:i4>
      </vt:variant>
      <vt:variant>
        <vt:lpstr>ช่วงที่มีชื่อ</vt:lpstr>
      </vt:variant>
      <vt:variant>
        <vt:i4>11</vt:i4>
      </vt:variant>
    </vt:vector>
  </HeadingPairs>
  <TitlesOfParts>
    <vt:vector size="25" baseType="lpstr">
      <vt:lpstr>ข้อ O 6</vt:lpstr>
      <vt:lpstr>ย2 ศึกษา</vt:lpstr>
      <vt:lpstr>ย2สาสุข</vt:lpstr>
      <vt:lpstr>ย2เข้มแข็ง</vt:lpstr>
      <vt:lpstr>ย2 ศาสนา</vt:lpstr>
      <vt:lpstr>ย3 กีฬา</vt:lpstr>
      <vt:lpstr>ย4 เกษตร</vt:lpstr>
      <vt:lpstr>ย3 เคหะ</vt:lpstr>
      <vt:lpstr>สรุป ค-อื่น</vt:lpstr>
      <vt:lpstr>หน่วยงานอื่น</vt:lpstr>
      <vt:lpstr>ครุภัณฑ์-สรุป</vt:lpstr>
      <vt:lpstr>ค สนง</vt:lpstr>
      <vt:lpstr>ค สนาม</vt:lpstr>
      <vt:lpstr>ค คอม (2)</vt:lpstr>
      <vt:lpstr>'ย3 เคหะ'!Print_Area</vt:lpstr>
      <vt:lpstr>'ข้อ O 6'!Print_Titles</vt:lpstr>
      <vt:lpstr>'ค คอม (2)'!Print_Titles</vt:lpstr>
      <vt:lpstr>'ค สนง'!Print_Titles</vt:lpstr>
      <vt:lpstr>'ค สนาม'!Print_Titles</vt:lpstr>
      <vt:lpstr>'ย2 ศาสนา'!Print_Titles</vt:lpstr>
      <vt:lpstr>'ย2 ศึกษา'!Print_Titles</vt:lpstr>
      <vt:lpstr>ย2เข้มแข็ง!Print_Titles</vt:lpstr>
      <vt:lpstr>ย2สาสุข!Print_Titles</vt:lpstr>
      <vt:lpstr>'ย3 เคหะ'!Print_Titles</vt:lpstr>
      <vt:lpstr>'สรุป ค-อื่น'!Print_Titles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Ranong License</cp:lastModifiedBy>
  <cp:lastPrinted>2026-06-15T06:54:06Z</cp:lastPrinted>
  <dcterms:created xsi:type="dcterms:W3CDTF">2014-05-11T08:35:00Z</dcterms:created>
  <dcterms:modified xsi:type="dcterms:W3CDTF">2026-06-15T09:20:32Z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23AE1D11133C422AA37BAECE68918FF1_12</vt:lpwstr>
  </property>
  <property fmtid="{D5CDD505-2E9C-101B-9397-08002B2CF9AE}" pid="3" name="KSOProductBuildVer">
    <vt:lpwstr>1054-12.2.0.13266</vt:lpwstr>
  </property>
</Properties>
</file>